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24226"/>
  <xr:revisionPtr revIDLastSave="0" documentId="13_ncr:1_{E0499230-1CA0-48CD-982A-C22E60DAC795}" xr6:coauthVersionLast="47" xr6:coauthVersionMax="47" xr10:uidLastSave="{00000000-0000-0000-0000-000000000000}"/>
  <bookViews>
    <workbookView xWindow="-108" yWindow="-108" windowWidth="23256" windowHeight="12456" activeTab="2" xr2:uid="{00000000-000D-0000-FFFF-FFFF00000000}"/>
  </bookViews>
  <sheets>
    <sheet name="Remarques Paramètres" sheetId="5" r:id="rId1"/>
    <sheet name="Planification mensuelle" sheetId="3" r:id="rId2"/>
    <sheet name="Planification trimestrielle" sheetId="6" r:id="rId3"/>
  </sheets>
  <definedNames>
    <definedName name="_xlnm.Print_Area" localSheetId="1">'Planification mensuelle'!$A$1:$P$57</definedName>
    <definedName name="_xlnm.Print_Area" localSheetId="2">'Planification trimestrielle'!$A$1:$I$58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 i="6" l="1"/>
  <c r="H4" i="6"/>
  <c r="G4" i="6"/>
  <c r="F4" i="6"/>
  <c r="E4" i="6"/>
  <c r="J30" i="6"/>
  <c r="Q29" i="3"/>
  <c r="C19" i="5"/>
  <c r="C20" i="5" s="1"/>
  <c r="I50" i="6" l="1"/>
  <c r="H50" i="6"/>
  <c r="G50" i="6"/>
  <c r="F50" i="6"/>
  <c r="E50" i="6"/>
  <c r="J50" i="6" s="1"/>
  <c r="J49" i="6"/>
  <c r="J48" i="6"/>
  <c r="J47" i="6"/>
  <c r="J46" i="6"/>
  <c r="J45" i="6"/>
  <c r="I43" i="6"/>
  <c r="H43" i="6"/>
  <c r="G43" i="6"/>
  <c r="F43" i="6"/>
  <c r="E43" i="6"/>
  <c r="J42" i="6"/>
  <c r="J41" i="6"/>
  <c r="J40" i="6"/>
  <c r="J39" i="6"/>
  <c r="J38" i="6"/>
  <c r="I36" i="6"/>
  <c r="H36" i="6"/>
  <c r="G36" i="6"/>
  <c r="F36" i="6"/>
  <c r="E36" i="6"/>
  <c r="J35" i="6"/>
  <c r="J34" i="6"/>
  <c r="I32" i="6"/>
  <c r="H32" i="6"/>
  <c r="G32" i="6"/>
  <c r="F32" i="6"/>
  <c r="E32" i="6"/>
  <c r="J31" i="6"/>
  <c r="J29" i="6"/>
  <c r="J28" i="6"/>
  <c r="J27" i="6"/>
  <c r="J26" i="6"/>
  <c r="J25" i="6"/>
  <c r="J24" i="6"/>
  <c r="J23" i="6"/>
  <c r="J22" i="6"/>
  <c r="J21" i="6"/>
  <c r="J20" i="6"/>
  <c r="J19" i="6"/>
  <c r="I16" i="6"/>
  <c r="H16" i="6"/>
  <c r="G16" i="6"/>
  <c r="F16" i="6"/>
  <c r="E16" i="6"/>
  <c r="J14" i="6"/>
  <c r="J13" i="6"/>
  <c r="E11" i="6"/>
  <c r="E17" i="6" s="1"/>
  <c r="Q45" i="3"/>
  <c r="Q46" i="3"/>
  <c r="Q47" i="3"/>
  <c r="Q48" i="3"/>
  <c r="Q44" i="3"/>
  <c r="Q38" i="3"/>
  <c r="Q39" i="3"/>
  <c r="Q40" i="3"/>
  <c r="Q41" i="3"/>
  <c r="Q37" i="3"/>
  <c r="Q33" i="3"/>
  <c r="Q34" i="3"/>
  <c r="Q19" i="3"/>
  <c r="Q20" i="3"/>
  <c r="Q21" i="3"/>
  <c r="Q22" i="3"/>
  <c r="Q23" i="3"/>
  <c r="Q24" i="3"/>
  <c r="Q25" i="3"/>
  <c r="Q26" i="3"/>
  <c r="Q27" i="3"/>
  <c r="Q28" i="3"/>
  <c r="Q30" i="3"/>
  <c r="Q18" i="3"/>
  <c r="Q13" i="3"/>
  <c r="Q12" i="3"/>
  <c r="F3" i="3"/>
  <c r="G3" i="3" s="1"/>
  <c r="H3" i="3" s="1"/>
  <c r="I3" i="3" s="1"/>
  <c r="J3" i="3" s="1"/>
  <c r="K3" i="3" s="1"/>
  <c r="L3" i="3" s="1"/>
  <c r="M3" i="3" s="1"/>
  <c r="N3" i="3" s="1"/>
  <c r="O3" i="3" s="1"/>
  <c r="P3" i="3" s="1"/>
  <c r="J32" i="6" l="1"/>
  <c r="J36" i="6"/>
  <c r="J43" i="6"/>
  <c r="E52" i="6"/>
  <c r="F11" i="6" s="1"/>
  <c r="F17" i="6" s="1"/>
  <c r="F52" i="6" s="1"/>
  <c r="J16" i="6"/>
  <c r="F31" i="3"/>
  <c r="G31" i="3"/>
  <c r="H31" i="3"/>
  <c r="I31" i="3"/>
  <c r="J31" i="3"/>
  <c r="K31" i="3"/>
  <c r="L31" i="3"/>
  <c r="M31" i="3"/>
  <c r="N31" i="3"/>
  <c r="O31" i="3"/>
  <c r="P31" i="3"/>
  <c r="E31" i="3"/>
  <c r="F35" i="3"/>
  <c r="G35" i="3"/>
  <c r="H35" i="3"/>
  <c r="I35" i="3"/>
  <c r="J35" i="3"/>
  <c r="K35" i="3"/>
  <c r="L35" i="3"/>
  <c r="M35" i="3"/>
  <c r="N35" i="3"/>
  <c r="O35" i="3"/>
  <c r="P35" i="3"/>
  <c r="E35" i="3"/>
  <c r="E58" i="6" l="1"/>
  <c r="G11" i="6"/>
  <c r="G17" i="6" s="1"/>
  <c r="G52" i="6" s="1"/>
  <c r="F58" i="6"/>
  <c r="Q31" i="3"/>
  <c r="Q35" i="3"/>
  <c r="F49" i="3"/>
  <c r="G49" i="3"/>
  <c r="H49" i="3"/>
  <c r="I49" i="3"/>
  <c r="J49" i="3"/>
  <c r="K49" i="3"/>
  <c r="L49" i="3"/>
  <c r="M49" i="3"/>
  <c r="N49" i="3"/>
  <c r="O49" i="3"/>
  <c r="P49" i="3"/>
  <c r="E49" i="3"/>
  <c r="F42" i="3"/>
  <c r="G42" i="3"/>
  <c r="H42" i="3"/>
  <c r="I42" i="3"/>
  <c r="J42" i="3"/>
  <c r="K42" i="3"/>
  <c r="L42" i="3"/>
  <c r="M42" i="3"/>
  <c r="N42" i="3"/>
  <c r="O42" i="3"/>
  <c r="P42" i="3"/>
  <c r="E42" i="3"/>
  <c r="E10" i="3"/>
  <c r="E16" i="3" s="1"/>
  <c r="P15" i="3"/>
  <c r="O15" i="3"/>
  <c r="N15" i="3"/>
  <c r="M15" i="3"/>
  <c r="L15" i="3"/>
  <c r="K15" i="3"/>
  <c r="J15" i="3"/>
  <c r="I15" i="3"/>
  <c r="H15" i="3"/>
  <c r="G15" i="3"/>
  <c r="F15" i="3"/>
  <c r="E15" i="3"/>
  <c r="H11" i="6" l="1"/>
  <c r="H17" i="6" s="1"/>
  <c r="H52" i="6" s="1"/>
  <c r="G58" i="6"/>
  <c r="Q42" i="3"/>
  <c r="Q15" i="3"/>
  <c r="Q49" i="3"/>
  <c r="E51" i="3"/>
  <c r="F10" i="3" s="1"/>
  <c r="F16" i="3" s="1"/>
  <c r="F51" i="3" s="1"/>
  <c r="I11" i="6" l="1"/>
  <c r="I17" i="6" s="1"/>
  <c r="I52" i="6" s="1"/>
  <c r="H58" i="6"/>
  <c r="E57" i="3"/>
  <c r="F57" i="3"/>
  <c r="I58" i="6" l="1"/>
  <c r="G10" i="3"/>
  <c r="G16" i="3" s="1"/>
  <c r="G51" i="3" l="1"/>
  <c r="G57" i="3" s="1"/>
  <c r="H10" i="3" l="1"/>
  <c r="H16" i="3" s="1"/>
  <c r="H51" i="3" l="1"/>
  <c r="I10" i="3" s="1"/>
  <c r="I16" i="3" s="1"/>
  <c r="I51" i="3" l="1"/>
  <c r="J10" i="3" s="1"/>
  <c r="J16" i="3" s="1"/>
  <c r="H57" i="3"/>
  <c r="J51" i="3" l="1"/>
  <c r="J57" i="3" s="1"/>
  <c r="I57" i="3"/>
  <c r="K10" i="3" l="1"/>
  <c r="K16" i="3" s="1"/>
  <c r="K51" i="3" s="1"/>
  <c r="L10" i="3" l="1"/>
  <c r="L16" i="3" s="1"/>
  <c r="L51" i="3" s="1"/>
  <c r="K57" i="3"/>
  <c r="L57" i="3" l="1"/>
  <c r="M10" i="3"/>
  <c r="M16" i="3" s="1"/>
  <c r="M51" i="3" s="1"/>
  <c r="N10" i="3" l="1"/>
  <c r="N16" i="3" s="1"/>
  <c r="N51" i="3" s="1"/>
  <c r="M57" i="3"/>
  <c r="N57" i="3" l="1"/>
  <c r="O10" i="3"/>
  <c r="O16" i="3" s="1"/>
  <c r="O51" i="3" s="1"/>
  <c r="O57" i="3" l="1"/>
  <c r="P10" i="3"/>
  <c r="P16" i="3" s="1"/>
  <c r="P51" i="3" s="1"/>
  <c r="P57" i="3" l="1"/>
</calcChain>
</file>

<file path=xl/sharedStrings.xml><?xml version="1.0" encoding="utf-8"?>
<sst xmlns="http://schemas.openxmlformats.org/spreadsheetml/2006/main" count="202" uniqueCount="83">
  <si>
    <t xml:space="preserve"> </t>
  </si>
  <si>
    <t>+</t>
  </si>
  <si>
    <t>-</t>
  </si>
  <si>
    <t>+ / -</t>
  </si>
  <si>
    <t>810 / 800</t>
  </si>
  <si>
    <t>Total</t>
  </si>
  <si>
    <t>herbert.mattle@mattle.com</t>
  </si>
  <si>
    <t>Version 4.2.23</t>
  </si>
  <si>
    <t>Plan de trésorerie / budget pour les PME</t>
  </si>
  <si>
    <t>Construit comme un tableau de financement (méthode directe)</t>
  </si>
  <si>
    <t>CO art. 725 al.1:</t>
  </si>
  <si>
    <t>Le conseil d’administration surveille la solvabilité de la société.</t>
  </si>
  <si>
    <t>Pour planifier et surveiller étroitement les liquidités, le compte de résultat prévisionnel ou le budget annuel peut être structuré de la même manière qu'un tableau de financement.</t>
  </si>
  <si>
    <t>Comme les flux de paiement ne s'étalent pas régulièrement sur un exercice, notamment dans le cas d'une activité saisonnière, les flux de trésorerie sont planifiés mensuellement (au moins trimestriellement).</t>
  </si>
  <si>
    <t>En période de crise, les flux financiers doivent également être planifiés quotidiennement et hebdomadairement (rolling).</t>
  </si>
  <si>
    <t>Le cas échéant, le chiffre d'affaires peut être pris en compte de manière décalée dans le calcul en fonction des délais de paiement effectifs (p. ex. facture client de janvier sous février) :</t>
  </si>
  <si>
    <t>Chiffre d'affaires annuel net, TVA incluse</t>
  </si>
  <si>
    <t>Montant moyen des créances</t>
  </si>
  <si>
    <t>Rotation des débiteurs</t>
  </si>
  <si>
    <t>Délai de paiement en jours</t>
  </si>
  <si>
    <t>Plan de trésorerie mois :</t>
  </si>
  <si>
    <t>pour l'exercice ou de manière continue (rolling)</t>
  </si>
  <si>
    <t>Début de la planification mensuelle :</t>
  </si>
  <si>
    <t>ou</t>
  </si>
  <si>
    <t>Plan de trésorerie trimestriel :</t>
  </si>
  <si>
    <t>Saisie des trimestres (4 ou 5 roulants):</t>
  </si>
  <si>
    <t xml:space="preserve"> 1.1.24</t>
  </si>
  <si>
    <t>Le plan de trésorerie/budget est à la libre disposition de tous les utilisateurs et utilisatrices, sous leur propre responsabilité.</t>
  </si>
  <si>
    <t>Les feuilles Excel ne sont pas protégées et peuvent être utilisées et modifiées à volonté.</t>
  </si>
  <si>
    <t>Les classifications et les intitulés des comptes se basent essentiellement sur le "Plan comptable suisse pour les PME", édition 2024, de Mattle/Helbling/Pfaff.</t>
  </si>
  <si>
    <t>Auteur :</t>
  </si>
  <si>
    <t>Herbert Mattle, expert en finance et en controlling, expert réviseur</t>
  </si>
  <si>
    <t>Plan de trésorerie : Etat actuel des liquidités et paiements et encaissements attendus pour les 12 prochains mois</t>
  </si>
  <si>
    <t>en millier de CHF</t>
  </si>
  <si>
    <t>Liquidités en début de mois :</t>
  </si>
  <si>
    <t>Caisse</t>
  </si>
  <si>
    <t>Titres cotés en bourse</t>
  </si>
  <si>
    <t>Autres placements financiers liquides au jour le jour</t>
  </si>
  <si>
    <t>Plan comptable PME</t>
  </si>
  <si>
    <t>Signe</t>
  </si>
  <si>
    <t>Encaissements issus des activités d'exploitation</t>
  </si>
  <si>
    <t>Liquidités disponibles</t>
  </si>
  <si>
    <t>Décaissements liés aux activités d'exploitation</t>
  </si>
  <si>
    <t>Encaissements des produits d'exploitation - ventes de biens et de prestations de service, TVA incl.</t>
  </si>
  <si>
    <t>Encaissements des produits financiers</t>
  </si>
  <si>
    <t>Encaissements des autres produits</t>
  </si>
  <si>
    <t>Paiements pour le matériel, les marchandises, les prestations de service et l'énergie</t>
  </si>
  <si>
    <t>Paiements pour les charges de personnel</t>
  </si>
  <si>
    <t>Paiements pour les charges de locaux</t>
  </si>
  <si>
    <t>Paiements pour l'entretien, les réparations, le remplacement et le leasing des installations</t>
  </si>
  <si>
    <t>Paiements pour les véhicules et les charges de transports</t>
  </si>
  <si>
    <t>Paiements pour les assurances choses, redevances, taxes et autorisations</t>
  </si>
  <si>
    <t>Paiements pour les charges d'énergie et évacuation des déchets</t>
  </si>
  <si>
    <t>Paiements pour les charges d'administration et d'informatique</t>
  </si>
  <si>
    <t>Paiements pour les charges de publicité</t>
  </si>
  <si>
    <t>Paiements pour les autres charges d'exploitation</t>
  </si>
  <si>
    <t>Paiements pour les frais financiers</t>
  </si>
  <si>
    <t>Paiements pour la TVA et les impôts directs</t>
  </si>
  <si>
    <t>Paiements pour les autres charges ordinaires d'exploitation</t>
  </si>
  <si>
    <t>Flux de trésorerie issus de postes hors exploitation et neutres</t>
  </si>
  <si>
    <t>+ Encaissements de produits hors exploitation / - Paiements pour charges hors exploitation</t>
  </si>
  <si>
    <t>Flux financiers de l'activité d'investissement</t>
  </si>
  <si>
    <t>Participations : + encaissements sur ventes / - paiements provenant des achats</t>
  </si>
  <si>
    <t>Actifs financiers : + encaissements sur ventes / - paiements sur achats</t>
  </si>
  <si>
    <t>Imm. corporelles meubles: + enc. provenant des ventes / - paiements pour acquisitions</t>
  </si>
  <si>
    <t>Imm. corporelles: + enc. provenant des ventes / - paiements pour acquisitions</t>
  </si>
  <si>
    <t>Imm. incorporelles: + enc. provenant des ventes / - paiements pour acquisitions</t>
  </si>
  <si>
    <t>Flux financiers de l'activité de financement</t>
  </si>
  <si>
    <t>Entrée de trésorerie  sur augmentation de dettes financières</t>
  </si>
  <si>
    <t>Actions propres: + encaissements sur ventes / - paiements pour achats</t>
  </si>
  <si>
    <t>Liquidités en fin de mois</t>
  </si>
  <si>
    <t>Limites de crédit disponible</t>
  </si>
  <si>
    <t>Banque Y</t>
  </si>
  <si>
    <t>Banque Z</t>
  </si>
  <si>
    <t>Total des fonds disponibles</t>
  </si>
  <si>
    <t>Banques</t>
  </si>
  <si>
    <r>
      <rPr>
        <sz val="9"/>
        <color theme="1"/>
        <rFont val="Arial"/>
        <family val="2"/>
      </rPr>
      <t>Postes exceptionnels, uniques et hors période</t>
    </r>
    <r>
      <rPr>
        <sz val="9"/>
        <color indexed="8"/>
        <rFont val="Arial"/>
        <family val="2"/>
      </rPr>
      <t>: + Enc. produits / - Paiements de charges</t>
    </r>
  </si>
  <si>
    <t>Sortie de trésorerie sur remboursement de dettes financières</t>
  </si>
  <si>
    <t>Entrée de trésorerie sur augmentation de capital / Sortie de trésorerie sur réduction du capital</t>
  </si>
  <si>
    <t>Sortie de trésorerie pour versement de dividendes</t>
  </si>
  <si>
    <t>Les champs de saisie sont en jaune</t>
  </si>
  <si>
    <t>Plan de trésorerie : Etat actuel des liquidités et paiements et encaissements attendus</t>
  </si>
  <si>
    <t>pour les 5 prochains trimestres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</si>
</sst>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Red]\-#,##0\ "/>
    <numFmt numFmtId="165" formatCode="_-* #,##0_-;\-* #,##0_-;_-* &quot;-&quot;??_-;_-@_-"/>
  </numFmts>
  <fonts count="26" x14ac:knownFonts="1">
    <font>
      <sz val="10"/>
      <name val="Arial"/>
    </font>
    <font>
      <sz val="10"/>
      <name val="Arial"/>
      <family val="2"/>
    </font>
    <font>
      <sz val="10"/>
      <name val="Arial"/>
      <family val="2"/>
    </font>
    <font>
      <b/>
      <sz val="10"/>
      <name val="Arial"/>
      <family val="2"/>
    </font>
    <font>
      <b/>
      <sz val="9"/>
      <color indexed="8"/>
      <name val="Arial"/>
      <family val="2"/>
    </font>
    <font>
      <sz val="9"/>
      <color indexed="8"/>
      <name val="Arial"/>
      <family val="2"/>
    </font>
    <font>
      <sz val="10"/>
      <color indexed="8"/>
      <name val="Arial"/>
      <family val="2"/>
    </font>
    <font>
      <b/>
      <sz val="10"/>
      <color indexed="8"/>
      <name val="Arial"/>
      <family val="2"/>
    </font>
    <font>
      <sz val="8"/>
      <name val="Arial"/>
      <family val="2"/>
    </font>
    <font>
      <b/>
      <sz val="11"/>
      <color indexed="9"/>
      <name val="Arial"/>
      <family val="2"/>
    </font>
    <font>
      <sz val="11"/>
      <name val="Arial"/>
      <family val="2"/>
    </font>
    <font>
      <b/>
      <sz val="16"/>
      <name val="Arial"/>
      <family val="2"/>
    </font>
    <font>
      <b/>
      <sz val="10"/>
      <color indexed="9"/>
      <name val="Arial"/>
      <family val="2"/>
    </font>
    <font>
      <b/>
      <sz val="14"/>
      <name val="Arial"/>
      <family val="2"/>
    </font>
    <font>
      <u/>
      <sz val="10"/>
      <color theme="10"/>
      <name val="Arial"/>
      <family val="2"/>
    </font>
    <font>
      <sz val="9"/>
      <color theme="1"/>
      <name val="Arial"/>
      <family val="2"/>
    </font>
    <font>
      <b/>
      <sz val="12"/>
      <color theme="1"/>
      <name val="Arial"/>
      <family val="2"/>
    </font>
    <font>
      <sz val="11"/>
      <color theme="1"/>
      <name val="Arial"/>
      <family val="2"/>
    </font>
    <font>
      <sz val="12"/>
      <color theme="1"/>
      <name val="Arial"/>
      <family val="2"/>
    </font>
    <font>
      <u/>
      <sz val="11"/>
      <color theme="10"/>
      <name val="Calibri"/>
      <family val="2"/>
      <scheme val="minor"/>
    </font>
    <font>
      <b/>
      <sz val="11"/>
      <color theme="1"/>
      <name val="Arial"/>
      <family val="2"/>
    </font>
    <font>
      <b/>
      <sz val="11"/>
      <name val="Arial"/>
      <family val="2"/>
    </font>
    <font>
      <u/>
      <sz val="11"/>
      <name val="Arial"/>
      <family val="2"/>
    </font>
    <font>
      <sz val="9"/>
      <name val="Arial"/>
      <family val="2"/>
    </font>
    <font>
      <sz val="10"/>
      <name val="Arial"/>
    </font>
    <font>
      <sz val="12"/>
      <color rgb="FF111111"/>
      <name val="Arial"/>
      <family val="2"/>
    </font>
  </fonts>
  <fills count="5">
    <fill>
      <patternFill patternType="none"/>
    </fill>
    <fill>
      <patternFill patternType="gray125"/>
    </fill>
    <fill>
      <patternFill patternType="solid">
        <fgColor indexed="41"/>
        <bgColor indexed="64"/>
      </patternFill>
    </fill>
    <fill>
      <patternFill patternType="solid">
        <fgColor theme="2" tint="-0.499984740745262"/>
        <bgColor indexed="24"/>
      </patternFill>
    </fill>
    <fill>
      <patternFill patternType="solid">
        <fgColor rgb="FFFFFF00"/>
        <bgColor indexed="64"/>
      </patternFill>
    </fill>
  </fills>
  <borders count="17">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14" fillId="0" borderId="0" applyNumberFormat="0" applyFill="0" applyBorder="0" applyAlignment="0" applyProtection="0"/>
    <xf numFmtId="43" fontId="24" fillId="0" borderId="0" applyFont="0" applyFill="0" applyBorder="0" applyAlignment="0" applyProtection="0"/>
  </cellStyleXfs>
  <cellXfs count="101">
    <xf numFmtId="0" fontId="0" fillId="0" borderId="0" xfId="0"/>
    <xf numFmtId="0" fontId="3" fillId="0" borderId="0" xfId="0" applyFont="1"/>
    <xf numFmtId="0" fontId="2" fillId="0" borderId="0" xfId="0" applyFont="1"/>
    <xf numFmtId="0" fontId="4" fillId="0" borderId="1" xfId="0" applyFont="1" applyBorder="1" applyProtection="1">
      <protection locked="0" hidden="1"/>
    </xf>
    <xf numFmtId="0" fontId="5" fillId="0" borderId="2" xfId="0" applyFont="1" applyBorder="1" applyProtection="1">
      <protection locked="0" hidden="1"/>
    </xf>
    <xf numFmtId="0" fontId="7" fillId="0" borderId="1" xfId="0" applyFont="1" applyBorder="1" applyProtection="1">
      <protection locked="0" hidden="1"/>
    </xf>
    <xf numFmtId="0" fontId="3" fillId="0" borderId="1" xfId="0" applyFont="1" applyBorder="1"/>
    <xf numFmtId="0" fontId="3" fillId="0" borderId="2" xfId="0" applyFont="1" applyBorder="1"/>
    <xf numFmtId="0" fontId="0" fillId="0" borderId="1" xfId="0" applyBorder="1"/>
    <xf numFmtId="0" fontId="0" fillId="0" borderId="2" xfId="0" applyBorder="1"/>
    <xf numFmtId="3" fontId="0" fillId="0" borderId="0" xfId="0" applyNumberFormat="1"/>
    <xf numFmtId="0" fontId="10" fillId="0" borderId="0" xfId="0" applyFont="1" applyAlignment="1">
      <alignment vertical="center"/>
    </xf>
    <xf numFmtId="0" fontId="4" fillId="2" borderId="9" xfId="0" applyFont="1" applyFill="1" applyBorder="1" applyAlignment="1" applyProtection="1">
      <alignment vertical="center"/>
      <protection locked="0" hidden="1"/>
    </xf>
    <xf numFmtId="0" fontId="4" fillId="2" borderId="10" xfId="0" applyFont="1" applyFill="1" applyBorder="1" applyAlignment="1" applyProtection="1">
      <alignment vertical="center"/>
      <protection locked="0" hidden="1"/>
    </xf>
    <xf numFmtId="0" fontId="3" fillId="0" borderId="0" xfId="0" applyFont="1" applyAlignment="1">
      <alignment vertical="center"/>
    </xf>
    <xf numFmtId="0" fontId="3" fillId="2" borderId="9" xfId="0" applyFont="1" applyFill="1" applyBorder="1" applyAlignment="1">
      <alignment vertical="center"/>
    </xf>
    <xf numFmtId="0" fontId="3" fillId="2" borderId="10" xfId="0" applyFont="1" applyFill="1" applyBorder="1" applyAlignment="1">
      <alignment vertical="center"/>
    </xf>
    <xf numFmtId="0" fontId="9" fillId="3" borderId="7" xfId="0" applyFont="1" applyFill="1" applyBorder="1" applyAlignment="1" applyProtection="1">
      <alignment horizontal="center" vertical="center"/>
      <protection locked="0" hidden="1"/>
    </xf>
    <xf numFmtId="17" fontId="9" fillId="3" borderId="8" xfId="0" applyNumberFormat="1" applyFont="1" applyFill="1" applyBorder="1" applyAlignment="1" applyProtection="1">
      <alignment horizontal="center" vertical="center"/>
      <protection locked="0" hidden="1"/>
    </xf>
    <xf numFmtId="0" fontId="1" fillId="0" borderId="0" xfId="0" applyFont="1"/>
    <xf numFmtId="0" fontId="11" fillId="0" borderId="0" xfId="0" applyFont="1"/>
    <xf numFmtId="0" fontId="1" fillId="0" borderId="2" xfId="0" applyFont="1" applyBorder="1"/>
    <xf numFmtId="0" fontId="5" fillId="0" borderId="1" xfId="0" applyFont="1" applyBorder="1" applyProtection="1">
      <protection locked="0" hidden="1"/>
    </xf>
    <xf numFmtId="164" fontId="0" fillId="0" borderId="0" xfId="0" applyNumberFormat="1"/>
    <xf numFmtId="164" fontId="2" fillId="0" borderId="0" xfId="0" applyNumberFormat="1" applyFont="1"/>
    <xf numFmtId="164" fontId="3" fillId="2" borderId="4" xfId="0" applyNumberFormat="1" applyFont="1" applyFill="1" applyBorder="1" applyAlignment="1" applyProtection="1">
      <alignment horizontal="right" vertical="center"/>
      <protection hidden="1"/>
    </xf>
    <xf numFmtId="164" fontId="6" fillId="0" borderId="3" xfId="0" applyNumberFormat="1" applyFont="1" applyBorder="1" applyAlignment="1" applyProtection="1">
      <alignment horizontal="right"/>
      <protection hidden="1"/>
    </xf>
    <xf numFmtId="164" fontId="6" fillId="0" borderId="4" xfId="0" applyNumberFormat="1" applyFont="1" applyBorder="1" applyAlignment="1" applyProtection="1">
      <alignment horizontal="right"/>
      <protection hidden="1"/>
    </xf>
    <xf numFmtId="164" fontId="6" fillId="0" borderId="5" xfId="0" applyNumberFormat="1" applyFont="1" applyBorder="1" applyAlignment="1" applyProtection="1">
      <alignment horizontal="right"/>
      <protection hidden="1"/>
    </xf>
    <xf numFmtId="164" fontId="6" fillId="0" borderId="3" xfId="0" applyNumberFormat="1" applyFont="1" applyBorder="1" applyProtection="1">
      <protection hidden="1"/>
    </xf>
    <xf numFmtId="164" fontId="6" fillId="0" borderId="3" xfId="0" applyNumberFormat="1" applyFont="1" applyBorder="1" applyProtection="1">
      <protection locked="0" hidden="1"/>
    </xf>
    <xf numFmtId="164" fontId="6" fillId="0" borderId="6" xfId="0" applyNumberFormat="1" applyFont="1" applyBorder="1" applyAlignment="1" applyProtection="1">
      <alignment horizontal="right"/>
      <protection hidden="1"/>
    </xf>
    <xf numFmtId="164" fontId="7" fillId="2" borderId="4" xfId="0" applyNumberFormat="1" applyFont="1" applyFill="1" applyBorder="1" applyAlignment="1" applyProtection="1">
      <alignment horizontal="right" vertical="center"/>
      <protection hidden="1"/>
    </xf>
    <xf numFmtId="164" fontId="0" fillId="0" borderId="6" xfId="0" applyNumberFormat="1" applyBorder="1"/>
    <xf numFmtId="164" fontId="3" fillId="0" borderId="3" xfId="0" applyNumberFormat="1" applyFont="1" applyBorder="1"/>
    <xf numFmtId="164" fontId="0" fillId="0" borderId="3" xfId="0" applyNumberFormat="1" applyBorder="1"/>
    <xf numFmtId="164" fontId="3" fillId="2" borderId="4" xfId="0" applyNumberFormat="1" applyFont="1" applyFill="1" applyBorder="1" applyAlignment="1">
      <alignment vertical="center"/>
    </xf>
    <xf numFmtId="49" fontId="1" fillId="0" borderId="0" xfId="0" applyNumberFormat="1" applyFont="1" applyAlignment="1">
      <alignment horizontal="center"/>
    </xf>
    <xf numFmtId="0" fontId="2" fillId="0" borderId="12" xfId="0" applyFont="1" applyBorder="1"/>
    <xf numFmtId="0" fontId="2" fillId="0" borderId="11" xfId="0" applyFont="1" applyBorder="1"/>
    <xf numFmtId="0" fontId="1" fillId="0" borderId="1" xfId="0" applyFont="1" applyBorder="1"/>
    <xf numFmtId="0" fontId="1" fillId="0" borderId="13" xfId="0" applyFont="1" applyBorder="1"/>
    <xf numFmtId="0" fontId="2" fillId="0" borderId="6" xfId="0" applyFont="1" applyBorder="1"/>
    <xf numFmtId="0" fontId="0" fillId="0" borderId="3" xfId="0" applyBorder="1"/>
    <xf numFmtId="49" fontId="1" fillId="0" borderId="3" xfId="0" applyNumberFormat="1" applyFont="1" applyBorder="1" applyAlignment="1">
      <alignment horizontal="center"/>
    </xf>
    <xf numFmtId="49" fontId="1" fillId="0" borderId="5" xfId="0" applyNumberFormat="1" applyFont="1" applyBorder="1" applyAlignment="1">
      <alignment horizontal="center"/>
    </xf>
    <xf numFmtId="0" fontId="9" fillId="3" borderId="12" xfId="0" applyFont="1" applyFill="1" applyBorder="1" applyAlignment="1" applyProtection="1">
      <alignment horizontal="left" vertical="center"/>
      <protection locked="0" hidden="1"/>
    </xf>
    <xf numFmtId="3" fontId="6" fillId="0" borderId="2" xfId="0" applyNumberFormat="1" applyFont="1" applyBorder="1" applyAlignment="1" applyProtection="1">
      <alignment horizontal="right"/>
      <protection hidden="1"/>
    </xf>
    <xf numFmtId="0" fontId="5" fillId="0" borderId="2" xfId="0" quotePrefix="1" applyFont="1" applyBorder="1" applyProtection="1">
      <protection locked="0" hidden="1"/>
    </xf>
    <xf numFmtId="0" fontId="5" fillId="0" borderId="2" xfId="0" quotePrefix="1" applyFont="1" applyBorder="1" applyAlignment="1" applyProtection="1">
      <alignment horizontal="right"/>
      <protection locked="0" hidden="1"/>
    </xf>
    <xf numFmtId="0" fontId="12" fillId="3" borderId="11" xfId="0" applyFont="1" applyFill="1" applyBorder="1" applyAlignment="1" applyProtection="1">
      <alignment horizontal="center" vertical="center" wrapText="1" shrinkToFit="1"/>
      <protection locked="0" hidden="1"/>
    </xf>
    <xf numFmtId="164" fontId="0" fillId="4" borderId="2" xfId="0" applyNumberFormat="1" applyFill="1" applyBorder="1"/>
    <xf numFmtId="164" fontId="1" fillId="4" borderId="2" xfId="0" applyNumberFormat="1" applyFont="1" applyFill="1" applyBorder="1"/>
    <xf numFmtId="164" fontId="1" fillId="4" borderId="14" xfId="0" applyNumberFormat="1" applyFont="1" applyFill="1" applyBorder="1"/>
    <xf numFmtId="0" fontId="0" fillId="0" borderId="6" xfId="0" applyBorder="1"/>
    <xf numFmtId="3" fontId="0" fillId="0" borderId="3" xfId="0" applyNumberFormat="1" applyBorder="1"/>
    <xf numFmtId="3" fontId="0" fillId="0" borderId="5" xfId="0" applyNumberFormat="1" applyBorder="1"/>
    <xf numFmtId="3" fontId="0" fillId="0" borderId="4" xfId="0" applyNumberFormat="1" applyBorder="1"/>
    <xf numFmtId="164" fontId="6" fillId="0" borderId="13" xfId="0" applyNumberFormat="1" applyFont="1" applyBorder="1" applyAlignment="1" applyProtection="1">
      <alignment horizontal="right"/>
      <protection hidden="1"/>
    </xf>
    <xf numFmtId="3" fontId="0" fillId="0" borderId="6" xfId="0" applyNumberFormat="1" applyBorder="1"/>
    <xf numFmtId="164" fontId="6" fillId="0" borderId="1" xfId="0" applyNumberFormat="1" applyFont="1" applyBorder="1" applyAlignment="1" applyProtection="1">
      <alignment horizontal="right"/>
      <protection hidden="1"/>
    </xf>
    <xf numFmtId="164" fontId="6" fillId="0" borderId="9" xfId="0" applyNumberFormat="1" applyFont="1" applyBorder="1" applyAlignment="1" applyProtection="1">
      <alignment horizontal="right"/>
      <protection hidden="1"/>
    </xf>
    <xf numFmtId="164" fontId="6" fillId="0" borderId="1" xfId="0" applyNumberFormat="1" applyFont="1" applyBorder="1" applyProtection="1">
      <protection hidden="1"/>
    </xf>
    <xf numFmtId="164" fontId="6" fillId="0" borderId="1" xfId="0" applyNumberFormat="1" applyFont="1" applyBorder="1" applyProtection="1">
      <protection locked="0" hidden="1"/>
    </xf>
    <xf numFmtId="0" fontId="3" fillId="0" borderId="4" xfId="0" applyFont="1" applyBorder="1" applyAlignment="1">
      <alignment horizontal="center" vertical="center"/>
    </xf>
    <xf numFmtId="1" fontId="9" fillId="3" borderId="8" xfId="0" applyNumberFormat="1" applyFont="1" applyFill="1" applyBorder="1" applyAlignment="1" applyProtection="1">
      <alignment horizontal="center" vertical="center"/>
      <protection locked="0" hidden="1"/>
    </xf>
    <xf numFmtId="0" fontId="13" fillId="0" borderId="0" xfId="0" applyFont="1"/>
    <xf numFmtId="0" fontId="10" fillId="0" borderId="0" xfId="0" applyFont="1"/>
    <xf numFmtId="0" fontId="16" fillId="0" borderId="0" xfId="0" applyFont="1"/>
    <xf numFmtId="0" fontId="16" fillId="0" borderId="0" xfId="0" applyFont="1" applyAlignment="1">
      <alignment horizontal="right"/>
    </xf>
    <xf numFmtId="0" fontId="15" fillId="0" borderId="0" xfId="0" applyFont="1"/>
    <xf numFmtId="0" fontId="17" fillId="0" borderId="0" xfId="0" applyFont="1"/>
    <xf numFmtId="0" fontId="17" fillId="0" borderId="0" xfId="0" applyFont="1" applyAlignment="1">
      <alignment horizontal="right"/>
    </xf>
    <xf numFmtId="0" fontId="15" fillId="0" borderId="0" xfId="0" applyFont="1" applyAlignment="1">
      <alignment horizontal="right"/>
    </xf>
    <xf numFmtId="0" fontId="18" fillId="0" borderId="0" xfId="0" applyFont="1"/>
    <xf numFmtId="0" fontId="18" fillId="0" borderId="0" xfId="0" applyFont="1" applyAlignment="1">
      <alignment horizontal="right"/>
    </xf>
    <xf numFmtId="0" fontId="10" fillId="0" borderId="0" xfId="0" applyFont="1" applyAlignment="1">
      <alignment vertical="top" wrapText="1"/>
    </xf>
    <xf numFmtId="0" fontId="10" fillId="4" borderId="0" xfId="0" applyFont="1" applyFill="1"/>
    <xf numFmtId="0" fontId="21" fillId="4" borderId="0" xfId="0" applyFont="1" applyFill="1"/>
    <xf numFmtId="0" fontId="10" fillId="0" borderId="12" xfId="0" applyFont="1" applyBorder="1" applyAlignment="1">
      <alignment vertical="top" wrapText="1"/>
    </xf>
    <xf numFmtId="0" fontId="16" fillId="0" borderId="15" xfId="0" applyFont="1" applyBorder="1"/>
    <xf numFmtId="0" fontId="16" fillId="0" borderId="15" xfId="0" applyFont="1" applyBorder="1" applyAlignment="1">
      <alignment horizontal="right"/>
    </xf>
    <xf numFmtId="0" fontId="16" fillId="0" borderId="11" xfId="0" applyFont="1" applyBorder="1"/>
    <xf numFmtId="0" fontId="17" fillId="0" borderId="1" xfId="0" applyFont="1" applyBorder="1"/>
    <xf numFmtId="0" fontId="16" fillId="0" borderId="2" xfId="0" applyFont="1" applyBorder="1"/>
    <xf numFmtId="0" fontId="10" fillId="0" borderId="1" xfId="0" applyFont="1" applyBorder="1" applyAlignment="1">
      <alignment vertical="top" wrapText="1"/>
    </xf>
    <xf numFmtId="0" fontId="17" fillId="0" borderId="2" xfId="0" applyFont="1" applyBorder="1"/>
    <xf numFmtId="0" fontId="15" fillId="0" borderId="2" xfId="0" applyFont="1" applyBorder="1"/>
    <xf numFmtId="0" fontId="16" fillId="0" borderId="1" xfId="0" applyFont="1" applyBorder="1"/>
    <xf numFmtId="0" fontId="18" fillId="0" borderId="2" xfId="0" applyFont="1" applyBorder="1"/>
    <xf numFmtId="0" fontId="19" fillId="0" borderId="1" xfId="1" applyFont="1" applyBorder="1"/>
    <xf numFmtId="0" fontId="20" fillId="0" borderId="1" xfId="0" applyFont="1" applyBorder="1"/>
    <xf numFmtId="0" fontId="17" fillId="0" borderId="13" xfId="0" applyFont="1" applyBorder="1"/>
    <xf numFmtId="0" fontId="15" fillId="0" borderId="16" xfId="0" applyFont="1" applyBorder="1"/>
    <xf numFmtId="0" fontId="15" fillId="0" borderId="16" xfId="0" applyFont="1" applyBorder="1" applyAlignment="1">
      <alignment horizontal="right"/>
    </xf>
    <xf numFmtId="0" fontId="15" fillId="0" borderId="14" xfId="0" applyFont="1" applyBorder="1"/>
    <xf numFmtId="0" fontId="22" fillId="0" borderId="0" xfId="0" applyFont="1"/>
    <xf numFmtId="3" fontId="1" fillId="0" borderId="2" xfId="0" applyNumberFormat="1" applyFont="1" applyBorder="1" applyAlignment="1" applyProtection="1">
      <alignment horizontal="left"/>
      <protection hidden="1"/>
    </xf>
    <xf numFmtId="0" fontId="23" fillId="0" borderId="2" xfId="0" applyFont="1" applyBorder="1" applyProtection="1">
      <protection locked="0" hidden="1"/>
    </xf>
    <xf numFmtId="0" fontId="25" fillId="0" borderId="0" xfId="0" applyFont="1"/>
    <xf numFmtId="165" fontId="10" fillId="4" borderId="0" xfId="2" applyNumberFormat="1" applyFont="1" applyFill="1"/>
  </cellXfs>
  <cellStyles count="3">
    <cellStyle name="Lien hypertexte" xfId="1" builtinId="8"/>
    <cellStyle name="Milliers" xfId="2"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erbert.mattle@mattle.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4E399-13C4-47C5-980B-E6E5F5E0E4B8}">
  <sheetPr>
    <pageSetUpPr fitToPage="1"/>
  </sheetPr>
  <dimension ref="A1:K49"/>
  <sheetViews>
    <sheetView topLeftCell="A17" workbookViewId="0">
      <selection activeCell="B30" sqref="B30"/>
    </sheetView>
  </sheetViews>
  <sheetFormatPr baseColWidth="10" defaultRowHeight="13.2" x14ac:dyDescent="0.25"/>
  <cols>
    <col min="1" max="1" width="65.88671875" customWidth="1"/>
    <col min="3" max="3" width="13.5546875" bestFit="1" customWidth="1"/>
  </cols>
  <sheetData>
    <row r="1" spans="1:3" ht="17.399999999999999" x14ac:dyDescent="0.3">
      <c r="A1" s="66" t="s">
        <v>8</v>
      </c>
    </row>
    <row r="2" spans="1:3" ht="13.8" x14ac:dyDescent="0.25">
      <c r="A2" s="67" t="s">
        <v>9</v>
      </c>
    </row>
    <row r="4" spans="1:3" ht="13.8" x14ac:dyDescent="0.25">
      <c r="A4" s="78" t="s">
        <v>80</v>
      </c>
    </row>
    <row r="6" spans="1:3" ht="13.8" x14ac:dyDescent="0.25">
      <c r="A6" s="67" t="s">
        <v>10</v>
      </c>
      <c r="B6" s="67"/>
      <c r="C6" s="67"/>
    </row>
    <row r="7" spans="1:3" ht="15" x14ac:dyDescent="0.25">
      <c r="A7" s="99" t="s">
        <v>11</v>
      </c>
      <c r="B7" s="67"/>
      <c r="C7" s="67"/>
    </row>
    <row r="8" spans="1:3" ht="13.8" x14ac:dyDescent="0.25">
      <c r="A8" s="67"/>
      <c r="B8" s="67"/>
      <c r="C8" s="67"/>
    </row>
    <row r="9" spans="1:3" ht="13.8" x14ac:dyDescent="0.25">
      <c r="A9" s="67"/>
      <c r="B9" s="67"/>
      <c r="C9" s="67"/>
    </row>
    <row r="10" spans="1:3" ht="43.8" customHeight="1" x14ac:dyDescent="0.25">
      <c r="A10" s="76" t="s">
        <v>12</v>
      </c>
      <c r="B10" s="67"/>
      <c r="C10" s="67"/>
    </row>
    <row r="11" spans="1:3" ht="13.8" x14ac:dyDescent="0.25">
      <c r="A11" s="67"/>
      <c r="B11" s="67"/>
      <c r="C11" s="67"/>
    </row>
    <row r="12" spans="1:3" ht="41.4" x14ac:dyDescent="0.25">
      <c r="A12" s="76" t="s">
        <v>13</v>
      </c>
      <c r="B12" s="67"/>
      <c r="C12" s="67"/>
    </row>
    <row r="13" spans="1:3" ht="13.8" x14ac:dyDescent="0.25">
      <c r="A13" s="67"/>
      <c r="B13" s="67"/>
      <c r="C13" s="67"/>
    </row>
    <row r="14" spans="1:3" ht="27.6" x14ac:dyDescent="0.25">
      <c r="A14" s="76" t="s">
        <v>14</v>
      </c>
      <c r="B14" s="67"/>
      <c r="C14" s="67"/>
    </row>
    <row r="15" spans="1:3" ht="13.8" x14ac:dyDescent="0.25">
      <c r="A15" s="67"/>
      <c r="B15" s="67"/>
      <c r="C15" s="67"/>
    </row>
    <row r="16" spans="1:3" ht="41.4" x14ac:dyDescent="0.25">
      <c r="A16" s="76" t="s">
        <v>15</v>
      </c>
      <c r="B16" s="67"/>
      <c r="C16" s="67"/>
    </row>
    <row r="17" spans="1:3" ht="13.8" x14ac:dyDescent="0.25">
      <c r="A17" s="67" t="s">
        <v>16</v>
      </c>
      <c r="B17" s="67"/>
      <c r="C17" s="100">
        <v>1000000</v>
      </c>
    </row>
    <row r="18" spans="1:3" ht="13.8" x14ac:dyDescent="0.25">
      <c r="A18" s="67" t="s">
        <v>17</v>
      </c>
      <c r="B18" s="67"/>
      <c r="C18" s="100">
        <v>125000</v>
      </c>
    </row>
    <row r="19" spans="1:3" ht="13.8" x14ac:dyDescent="0.25">
      <c r="A19" s="67" t="s">
        <v>18</v>
      </c>
      <c r="B19" s="67"/>
      <c r="C19" s="67">
        <f>C17/C18</f>
        <v>8</v>
      </c>
    </row>
    <row r="20" spans="1:3" ht="13.8" x14ac:dyDescent="0.25">
      <c r="A20" s="67" t="s">
        <v>19</v>
      </c>
      <c r="B20" s="67"/>
      <c r="C20" s="67">
        <f>360/C19</f>
        <v>45</v>
      </c>
    </row>
    <row r="21" spans="1:3" ht="13.8" x14ac:dyDescent="0.25">
      <c r="A21" s="67"/>
      <c r="B21" s="67"/>
      <c r="C21" s="67"/>
    </row>
    <row r="22" spans="1:3" ht="13.8" x14ac:dyDescent="0.25">
      <c r="A22" s="67"/>
      <c r="B22" s="67"/>
      <c r="C22" s="67"/>
    </row>
    <row r="23" spans="1:3" ht="13.8" x14ac:dyDescent="0.25">
      <c r="A23" s="96" t="s">
        <v>20</v>
      </c>
      <c r="B23" s="67"/>
      <c r="C23" s="67"/>
    </row>
    <row r="24" spans="1:3" ht="13.8" x14ac:dyDescent="0.25">
      <c r="A24" s="67" t="s">
        <v>21</v>
      </c>
      <c r="B24" s="67"/>
      <c r="C24" s="67"/>
    </row>
    <row r="25" spans="1:3" ht="13.8" x14ac:dyDescent="0.25">
      <c r="A25" s="67" t="s">
        <v>22</v>
      </c>
      <c r="B25" s="77" t="s">
        <v>26</v>
      </c>
      <c r="C25" s="67"/>
    </row>
    <row r="26" spans="1:3" ht="13.8" x14ac:dyDescent="0.25">
      <c r="A26" s="67"/>
      <c r="B26" s="67"/>
      <c r="C26" s="67"/>
    </row>
    <row r="27" spans="1:3" ht="13.8" x14ac:dyDescent="0.25">
      <c r="A27" s="67" t="s">
        <v>23</v>
      </c>
      <c r="B27" s="67"/>
      <c r="C27" s="67"/>
    </row>
    <row r="28" spans="1:3" ht="13.8" x14ac:dyDescent="0.25">
      <c r="A28" s="67"/>
      <c r="B28" s="67"/>
      <c r="C28" s="67"/>
    </row>
    <row r="29" spans="1:3" ht="13.8" x14ac:dyDescent="0.25">
      <c r="A29" s="96" t="s">
        <v>24</v>
      </c>
      <c r="B29" s="67"/>
      <c r="C29" s="67"/>
    </row>
    <row r="30" spans="1:3" ht="13.8" x14ac:dyDescent="0.25">
      <c r="A30" s="67" t="s">
        <v>25</v>
      </c>
      <c r="B30" s="77">
        <v>1</v>
      </c>
      <c r="C30" s="77">
        <v>2024</v>
      </c>
    </row>
    <row r="31" spans="1:3" ht="13.8" x14ac:dyDescent="0.25">
      <c r="A31" s="67"/>
      <c r="B31" s="77">
        <v>2</v>
      </c>
      <c r="C31" s="77">
        <v>2024</v>
      </c>
    </row>
    <row r="32" spans="1:3" ht="13.8" x14ac:dyDescent="0.25">
      <c r="A32" s="67"/>
      <c r="B32" s="77">
        <v>3</v>
      </c>
      <c r="C32" s="77">
        <v>2024</v>
      </c>
    </row>
    <row r="33" spans="1:11" ht="13.8" x14ac:dyDescent="0.25">
      <c r="A33" s="67"/>
      <c r="B33" s="77">
        <v>4</v>
      </c>
      <c r="C33" s="77">
        <v>2024</v>
      </c>
    </row>
    <row r="34" spans="1:11" ht="13.8" x14ac:dyDescent="0.25">
      <c r="B34" s="77">
        <v>1</v>
      </c>
      <c r="C34" s="77">
        <v>2025</v>
      </c>
    </row>
    <row r="35" spans="1:11" ht="13.8" x14ac:dyDescent="0.25">
      <c r="A35" s="67"/>
      <c r="B35" s="67"/>
      <c r="C35" s="67"/>
    </row>
    <row r="36" spans="1:11" x14ac:dyDescent="0.25">
      <c r="A36" s="70"/>
      <c r="B36" s="70"/>
      <c r="C36" s="73"/>
      <c r="D36" s="70"/>
      <c r="E36" s="70"/>
      <c r="F36" s="70"/>
      <c r="G36" s="70"/>
      <c r="H36" s="70"/>
      <c r="I36" s="70"/>
      <c r="J36" s="70"/>
      <c r="K36" s="70"/>
    </row>
    <row r="37" spans="1:11" ht="27.6" x14ac:dyDescent="0.3">
      <c r="A37" s="79" t="s">
        <v>27</v>
      </c>
      <c r="B37" s="80"/>
      <c r="C37" s="81"/>
      <c r="D37" s="82"/>
      <c r="E37" s="68"/>
      <c r="F37" s="68"/>
      <c r="G37" s="68"/>
      <c r="H37" s="70"/>
      <c r="I37" s="70"/>
      <c r="J37" s="70"/>
      <c r="K37" s="70"/>
    </row>
    <row r="38" spans="1:11" ht="15.6" x14ac:dyDescent="0.3">
      <c r="A38" s="83"/>
      <c r="B38" s="68"/>
      <c r="C38" s="69"/>
      <c r="D38" s="84"/>
      <c r="E38" s="68"/>
      <c r="F38" s="68"/>
      <c r="G38" s="68"/>
      <c r="H38" s="70"/>
      <c r="I38" s="70"/>
      <c r="J38" s="70"/>
      <c r="K38" s="70"/>
    </row>
    <row r="39" spans="1:11" ht="27.6" x14ac:dyDescent="0.3">
      <c r="A39" s="85" t="s">
        <v>28</v>
      </c>
      <c r="B39" s="68"/>
      <c r="C39" s="69"/>
      <c r="D39" s="84"/>
      <c r="E39" s="68"/>
      <c r="F39" s="68"/>
      <c r="G39" s="68"/>
      <c r="H39" s="70"/>
      <c r="I39" s="70"/>
      <c r="J39" s="70"/>
      <c r="K39" s="70"/>
    </row>
    <row r="40" spans="1:11" ht="13.8" x14ac:dyDescent="0.25">
      <c r="A40" s="83"/>
      <c r="B40" s="71"/>
      <c r="C40" s="72"/>
      <c r="D40" s="86"/>
      <c r="E40" s="71"/>
      <c r="F40" s="70"/>
      <c r="G40" s="70"/>
      <c r="H40" s="70"/>
      <c r="I40" s="70"/>
      <c r="J40" s="70"/>
      <c r="K40" s="70"/>
    </row>
    <row r="41" spans="1:11" ht="41.4" x14ac:dyDescent="0.25">
      <c r="A41" s="85" t="s">
        <v>29</v>
      </c>
      <c r="B41" s="70"/>
      <c r="C41" s="73"/>
      <c r="D41" s="87"/>
      <c r="E41" s="70"/>
      <c r="F41" s="70"/>
      <c r="G41" s="70"/>
      <c r="H41" s="70"/>
      <c r="I41" s="70"/>
      <c r="J41" s="70"/>
      <c r="K41" s="70"/>
    </row>
    <row r="42" spans="1:11" ht="15.6" x14ac:dyDescent="0.3">
      <c r="A42" s="88"/>
      <c r="B42" s="70"/>
      <c r="C42" s="73"/>
      <c r="D42" s="87"/>
      <c r="E42" s="70"/>
      <c r="F42" s="70"/>
      <c r="G42" s="70"/>
      <c r="H42" s="70"/>
      <c r="I42" s="70"/>
      <c r="J42" s="70"/>
      <c r="K42" s="70"/>
    </row>
    <row r="43" spans="1:11" ht="15" x14ac:dyDescent="0.25">
      <c r="A43" s="83" t="s">
        <v>30</v>
      </c>
      <c r="C43" s="75"/>
      <c r="D43" s="89"/>
      <c r="E43" s="74"/>
      <c r="F43" s="74"/>
      <c r="G43" s="74"/>
      <c r="H43" s="70"/>
      <c r="I43" s="70"/>
      <c r="J43" s="70"/>
      <c r="K43" s="70"/>
    </row>
    <row r="44" spans="1:11" ht="15" x14ac:dyDescent="0.25">
      <c r="A44" s="83" t="s">
        <v>31</v>
      </c>
      <c r="C44" s="75"/>
      <c r="D44" s="89"/>
      <c r="E44" s="74"/>
      <c r="F44" s="74"/>
      <c r="G44" s="74"/>
      <c r="H44" s="70"/>
      <c r="I44" s="70"/>
      <c r="J44" s="70"/>
      <c r="K44" s="70"/>
    </row>
    <row r="45" spans="1:11" ht="15.6" x14ac:dyDescent="0.3">
      <c r="A45" s="90" t="s">
        <v>6</v>
      </c>
      <c r="B45" s="74"/>
      <c r="C45" s="75"/>
      <c r="D45" s="89"/>
      <c r="E45" s="74"/>
      <c r="F45" s="74"/>
      <c r="G45" s="74"/>
      <c r="H45" s="70"/>
      <c r="I45" s="70"/>
      <c r="J45" s="70"/>
      <c r="K45" s="70"/>
    </row>
    <row r="46" spans="1:11" ht="15" x14ac:dyDescent="0.25">
      <c r="A46" s="91"/>
      <c r="B46" s="74"/>
      <c r="C46" s="75"/>
      <c r="D46" s="89"/>
      <c r="E46" s="74"/>
      <c r="F46" s="74"/>
      <c r="G46" s="74"/>
      <c r="H46" s="70"/>
      <c r="I46" s="70"/>
      <c r="J46" s="70"/>
      <c r="K46" s="70"/>
    </row>
    <row r="47" spans="1:11" ht="13.8" x14ac:dyDescent="0.25">
      <c r="A47" s="92" t="s">
        <v>7</v>
      </c>
      <c r="B47" s="93"/>
      <c r="C47" s="94"/>
      <c r="D47" s="95"/>
      <c r="E47" s="70"/>
      <c r="F47" s="70"/>
      <c r="G47" s="70"/>
      <c r="H47" s="70"/>
      <c r="I47" s="70"/>
      <c r="J47" s="70"/>
      <c r="K47" s="70"/>
    </row>
    <row r="48" spans="1:11" x14ac:dyDescent="0.25">
      <c r="B48" s="70"/>
      <c r="C48" s="73"/>
      <c r="D48" s="70"/>
      <c r="E48" s="70"/>
      <c r="F48" s="70"/>
      <c r="G48" s="70"/>
      <c r="H48" s="70"/>
      <c r="I48" s="70"/>
      <c r="J48" s="70"/>
      <c r="K48" s="70"/>
    </row>
    <row r="49" spans="1:11" x14ac:dyDescent="0.25">
      <c r="A49" s="70"/>
      <c r="B49" s="70"/>
      <c r="C49" s="73"/>
      <c r="D49" s="70"/>
      <c r="E49" s="70"/>
      <c r="F49" s="70"/>
      <c r="G49" s="70"/>
      <c r="H49" s="70"/>
      <c r="I49" s="70"/>
      <c r="J49" s="70"/>
      <c r="K49" s="70"/>
    </row>
  </sheetData>
  <hyperlinks>
    <hyperlink ref="A45" r:id="rId1" xr:uid="{35B3E067-C51E-4F83-AE1D-D9BB75F00FE9}"/>
  </hyperlinks>
  <pageMargins left="0.7" right="0.7" top="0.78740157499999996" bottom="0.78740157499999996" header="0.3" footer="0.3"/>
  <pageSetup paperSize="9" scale="8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60"/>
  <sheetViews>
    <sheetView showWhiteSpace="0" zoomScale="98" zoomScaleNormal="98" workbookViewId="0">
      <selection activeCell="C3" sqref="C3:D3"/>
    </sheetView>
  </sheetViews>
  <sheetFormatPr baseColWidth="10" defaultColWidth="9.109375" defaultRowHeight="13.2" x14ac:dyDescent="0.25"/>
  <cols>
    <col min="1" max="1" width="8.109375" customWidth="1"/>
    <col min="2" max="2" width="69.6640625" customWidth="1"/>
    <col min="3" max="3" width="10.5546875" customWidth="1"/>
    <col min="4" max="4" width="8.5546875" customWidth="1"/>
    <col min="5" max="17" width="9.5546875" customWidth="1"/>
  </cols>
  <sheetData>
    <row r="1" spans="1:22" ht="21" x14ac:dyDescent="0.4">
      <c r="A1" s="20" t="s">
        <v>32</v>
      </c>
    </row>
    <row r="3" spans="1:22" s="11" customFormat="1" ht="43.5" customHeight="1" thickBot="1" x14ac:dyDescent="0.3">
      <c r="A3" s="46" t="s">
        <v>33</v>
      </c>
      <c r="B3" s="17"/>
      <c r="C3" s="50" t="s">
        <v>38</v>
      </c>
      <c r="D3" s="50" t="s">
        <v>39</v>
      </c>
      <c r="E3" s="18">
        <v>45292</v>
      </c>
      <c r="F3" s="18">
        <f>EOMONTH(E3,0)+1</f>
        <v>45323</v>
      </c>
      <c r="G3" s="18">
        <f>EOMONTH(F3,0)+1</f>
        <v>45352</v>
      </c>
      <c r="H3" s="18">
        <f t="shared" ref="H3:P3" si="0">EOMONTH(G3,0)+1</f>
        <v>45383</v>
      </c>
      <c r="I3" s="18">
        <f t="shared" si="0"/>
        <v>45413</v>
      </c>
      <c r="J3" s="18">
        <f t="shared" si="0"/>
        <v>45444</v>
      </c>
      <c r="K3" s="18">
        <f t="shared" si="0"/>
        <v>45474</v>
      </c>
      <c r="L3" s="18">
        <f t="shared" si="0"/>
        <v>45505</v>
      </c>
      <c r="M3" s="18">
        <f t="shared" si="0"/>
        <v>45536</v>
      </c>
      <c r="N3" s="18">
        <f t="shared" si="0"/>
        <v>45566</v>
      </c>
      <c r="O3" s="18">
        <f t="shared" si="0"/>
        <v>45597</v>
      </c>
      <c r="P3" s="18">
        <f t="shared" si="0"/>
        <v>45627</v>
      </c>
    </row>
    <row r="4" spans="1:22" s="11" customFormat="1" ht="9.75" customHeight="1" x14ac:dyDescent="0.25">
      <c r="A4" s="2"/>
      <c r="B4" s="2"/>
      <c r="C4" s="38"/>
      <c r="D4" s="42"/>
      <c r="E4" s="39"/>
      <c r="F4" s="2"/>
      <c r="G4" s="2"/>
      <c r="H4" s="2"/>
      <c r="I4" s="2"/>
      <c r="J4" s="2"/>
      <c r="K4" s="2"/>
      <c r="L4" s="2"/>
      <c r="M4" s="2"/>
      <c r="N4" s="2"/>
      <c r="O4" s="2"/>
      <c r="P4" s="2"/>
    </row>
    <row r="5" spans="1:22" s="11" customFormat="1" ht="13.5" customHeight="1" x14ac:dyDescent="0.25">
      <c r="A5" s="3" t="s">
        <v>34</v>
      </c>
      <c r="B5"/>
      <c r="C5" s="8"/>
      <c r="D5" s="43"/>
      <c r="E5" s="9"/>
      <c r="F5"/>
      <c r="G5"/>
      <c r="H5"/>
      <c r="I5"/>
      <c r="J5"/>
      <c r="K5"/>
      <c r="L5"/>
      <c r="M5"/>
      <c r="N5"/>
      <c r="O5"/>
      <c r="P5"/>
    </row>
    <row r="6" spans="1:22" s="11" customFormat="1" ht="13.5" customHeight="1" x14ac:dyDescent="0.25">
      <c r="A6"/>
      <c r="B6" s="19" t="s">
        <v>35</v>
      </c>
      <c r="C6" s="40">
        <v>100</v>
      </c>
      <c r="D6" s="44" t="s">
        <v>1</v>
      </c>
      <c r="E6" s="51">
        <v>20</v>
      </c>
      <c r="F6" s="23"/>
      <c r="G6" s="23"/>
      <c r="H6" s="23"/>
      <c r="I6" s="23"/>
      <c r="J6" s="23"/>
      <c r="K6" s="23"/>
      <c r="L6" s="23"/>
      <c r="M6" s="23"/>
      <c r="N6" s="23"/>
      <c r="O6" s="23"/>
      <c r="P6" s="23"/>
    </row>
    <row r="7" spans="1:22" s="11" customFormat="1" ht="13.5" customHeight="1" x14ac:dyDescent="0.25">
      <c r="A7" s="2"/>
      <c r="B7" s="19" t="s">
        <v>75</v>
      </c>
      <c r="C7" s="40">
        <v>100</v>
      </c>
      <c r="D7" s="44" t="s">
        <v>1</v>
      </c>
      <c r="E7" s="52">
        <v>450</v>
      </c>
      <c r="F7" s="24"/>
      <c r="G7" s="24"/>
      <c r="H7" s="24"/>
      <c r="I7" s="24"/>
      <c r="J7" s="24"/>
      <c r="K7" s="24"/>
      <c r="L7" s="24"/>
      <c r="M7" s="24"/>
      <c r="N7" s="24"/>
      <c r="O7" s="24"/>
      <c r="P7" s="24"/>
    </row>
    <row r="8" spans="1:22" s="11" customFormat="1" ht="13.5" customHeight="1" x14ac:dyDescent="0.25">
      <c r="A8" s="2"/>
      <c r="B8" s="19" t="s">
        <v>36</v>
      </c>
      <c r="C8" s="40">
        <v>100</v>
      </c>
      <c r="D8" s="44" t="s">
        <v>1</v>
      </c>
      <c r="E8" s="52">
        <v>50</v>
      </c>
      <c r="F8" s="24"/>
      <c r="G8" s="24"/>
      <c r="H8" s="24"/>
      <c r="I8" s="24"/>
      <c r="J8" s="24"/>
      <c r="K8" s="24"/>
      <c r="L8" s="24"/>
      <c r="M8" s="24"/>
      <c r="N8" s="24"/>
      <c r="O8" s="24"/>
      <c r="P8" s="24"/>
    </row>
    <row r="9" spans="1:22" s="11" customFormat="1" ht="13.5" customHeight="1" x14ac:dyDescent="0.25">
      <c r="A9" s="2"/>
      <c r="B9" s="19" t="s">
        <v>37</v>
      </c>
      <c r="C9" s="41">
        <v>100</v>
      </c>
      <c r="D9" s="45" t="s">
        <v>1</v>
      </c>
      <c r="E9" s="53">
        <v>5</v>
      </c>
      <c r="F9" s="24"/>
      <c r="G9" s="24"/>
      <c r="H9" s="24"/>
      <c r="I9" s="24"/>
      <c r="J9" s="24"/>
      <c r="K9" s="24"/>
      <c r="L9" s="24"/>
      <c r="M9" s="24"/>
      <c r="N9" s="24"/>
      <c r="O9" s="24"/>
      <c r="P9" s="24"/>
    </row>
    <row r="10" spans="1:22" s="14" customFormat="1" ht="13.5" customHeight="1" x14ac:dyDescent="0.25">
      <c r="A10" s="12" t="s">
        <v>34</v>
      </c>
      <c r="B10" s="13"/>
      <c r="C10" s="13"/>
      <c r="D10" s="13"/>
      <c r="E10" s="25">
        <f>SUM(E6:E9)</f>
        <v>525</v>
      </c>
      <c r="F10" s="25">
        <f t="shared" ref="F10:P10" si="1">E51</f>
        <v>484</v>
      </c>
      <c r="G10" s="25">
        <f t="shared" si="1"/>
        <v>451</v>
      </c>
      <c r="H10" s="25">
        <f t="shared" si="1"/>
        <v>448</v>
      </c>
      <c r="I10" s="25">
        <f t="shared" si="1"/>
        <v>432</v>
      </c>
      <c r="J10" s="25">
        <f t="shared" si="1"/>
        <v>414</v>
      </c>
      <c r="K10" s="25">
        <f t="shared" si="1"/>
        <v>413</v>
      </c>
      <c r="L10" s="25">
        <f t="shared" si="1"/>
        <v>457</v>
      </c>
      <c r="M10" s="25">
        <f t="shared" si="1"/>
        <v>514</v>
      </c>
      <c r="N10" s="25">
        <f t="shared" si="1"/>
        <v>593</v>
      </c>
      <c r="O10" s="25">
        <f t="shared" si="1"/>
        <v>677</v>
      </c>
      <c r="P10" s="25">
        <f t="shared" si="1"/>
        <v>714</v>
      </c>
      <c r="Q10" s="64" t="s">
        <v>5</v>
      </c>
      <c r="S10"/>
      <c r="T10"/>
      <c r="U10"/>
      <c r="V10"/>
    </row>
    <row r="11" spans="1:22" ht="13.5" customHeight="1" x14ac:dyDescent="0.25">
      <c r="A11" s="3" t="s">
        <v>40</v>
      </c>
      <c r="B11" s="4"/>
      <c r="C11" s="4"/>
      <c r="D11" s="4"/>
      <c r="E11" s="26"/>
      <c r="F11" s="26"/>
      <c r="G11" s="26"/>
      <c r="H11" s="26"/>
      <c r="I11" s="26"/>
      <c r="J11" s="26"/>
      <c r="K11" s="26"/>
      <c r="L11" s="26"/>
      <c r="M11" s="26"/>
      <c r="N11" s="26"/>
      <c r="O11" s="26"/>
      <c r="P11" s="60"/>
      <c r="Q11" s="54"/>
    </row>
    <row r="12" spans="1:22" ht="13.5" customHeight="1" x14ac:dyDescent="0.25">
      <c r="A12" s="3"/>
      <c r="B12" s="4" t="s">
        <v>43</v>
      </c>
      <c r="C12" s="4">
        <v>3</v>
      </c>
      <c r="D12" s="37" t="s">
        <v>1</v>
      </c>
      <c r="E12" s="26">
        <v>200</v>
      </c>
      <c r="F12" s="26">
        <v>220</v>
      </c>
      <c r="G12" s="26">
        <v>240</v>
      </c>
      <c r="H12" s="26">
        <v>240</v>
      </c>
      <c r="I12" s="26">
        <v>250</v>
      </c>
      <c r="J12" s="26">
        <v>300</v>
      </c>
      <c r="K12" s="26">
        <v>300</v>
      </c>
      <c r="L12" s="26">
        <v>310</v>
      </c>
      <c r="M12" s="26">
        <v>320</v>
      </c>
      <c r="N12" s="26">
        <v>300</v>
      </c>
      <c r="O12" s="26">
        <v>290</v>
      </c>
      <c r="P12" s="60">
        <v>300</v>
      </c>
      <c r="Q12" s="55">
        <f>SUM(E12:P12)</f>
        <v>3270</v>
      </c>
      <c r="R12" s="10"/>
    </row>
    <row r="13" spans="1:22" s="2" customFormat="1" ht="13.5" customHeight="1" x14ac:dyDescent="0.25">
      <c r="A13" s="5"/>
      <c r="B13" s="4" t="s">
        <v>44</v>
      </c>
      <c r="C13" s="4">
        <v>695</v>
      </c>
      <c r="D13" s="37" t="s">
        <v>1</v>
      </c>
      <c r="E13" s="26"/>
      <c r="F13" s="26"/>
      <c r="G13" s="26">
        <v>10</v>
      </c>
      <c r="H13" s="26">
        <v>0</v>
      </c>
      <c r="I13" s="26">
        <v>0</v>
      </c>
      <c r="J13" s="26">
        <v>12</v>
      </c>
      <c r="K13" s="26">
        <v>0</v>
      </c>
      <c r="L13" s="26">
        <v>0</v>
      </c>
      <c r="M13" s="26">
        <v>12</v>
      </c>
      <c r="N13" s="26">
        <v>0</v>
      </c>
      <c r="O13" s="26">
        <v>0</v>
      </c>
      <c r="P13" s="60">
        <v>12</v>
      </c>
      <c r="Q13" s="55">
        <f>SUM(E13:P13)</f>
        <v>46</v>
      </c>
    </row>
    <row r="14" spans="1:22" ht="13.5" customHeight="1" x14ac:dyDescent="0.25">
      <c r="A14" s="3"/>
      <c r="B14" s="97" t="s">
        <v>45</v>
      </c>
      <c r="C14" s="47">
        <v>3</v>
      </c>
      <c r="D14" s="37" t="s">
        <v>1</v>
      </c>
      <c r="E14" s="26"/>
      <c r="F14" s="26"/>
      <c r="G14" s="26"/>
      <c r="H14" s="26"/>
      <c r="I14" s="26"/>
      <c r="J14" s="26"/>
      <c r="K14" s="26"/>
      <c r="L14" s="26"/>
      <c r="M14" s="26"/>
      <c r="N14" s="26"/>
      <c r="O14" s="26"/>
      <c r="P14" s="60"/>
      <c r="Q14" s="43"/>
    </row>
    <row r="15" spans="1:22" ht="13.5" customHeight="1" x14ac:dyDescent="0.25">
      <c r="A15" s="3"/>
      <c r="B15" s="4"/>
      <c r="C15" s="4"/>
      <c r="D15" s="4"/>
      <c r="E15" s="27">
        <f t="shared" ref="E15:P15" si="2">SUM(E12:E14)</f>
        <v>200</v>
      </c>
      <c r="F15" s="27">
        <f t="shared" si="2"/>
        <v>220</v>
      </c>
      <c r="G15" s="27">
        <f t="shared" si="2"/>
        <v>250</v>
      </c>
      <c r="H15" s="27">
        <f t="shared" si="2"/>
        <v>240</v>
      </c>
      <c r="I15" s="27">
        <f t="shared" si="2"/>
        <v>250</v>
      </c>
      <c r="J15" s="27">
        <f t="shared" si="2"/>
        <v>312</v>
      </c>
      <c r="K15" s="27">
        <f t="shared" si="2"/>
        <v>300</v>
      </c>
      <c r="L15" s="27">
        <f t="shared" si="2"/>
        <v>310</v>
      </c>
      <c r="M15" s="27">
        <f t="shared" si="2"/>
        <v>332</v>
      </c>
      <c r="N15" s="27">
        <f t="shared" si="2"/>
        <v>300</v>
      </c>
      <c r="O15" s="27">
        <f t="shared" si="2"/>
        <v>290</v>
      </c>
      <c r="P15" s="61">
        <f t="shared" si="2"/>
        <v>312</v>
      </c>
      <c r="Q15" s="57">
        <f>SUM(E15:P15)</f>
        <v>3316</v>
      </c>
    </row>
    <row r="16" spans="1:22" ht="13.5" customHeight="1" x14ac:dyDescent="0.25">
      <c r="A16" s="3" t="s">
        <v>41</v>
      </c>
      <c r="B16" s="4"/>
      <c r="C16" s="4"/>
      <c r="D16" s="4"/>
      <c r="E16" s="28">
        <f t="shared" ref="E16:P16" si="3">SUM(E10:E13)</f>
        <v>725</v>
      </c>
      <c r="F16" s="28">
        <f t="shared" si="3"/>
        <v>704</v>
      </c>
      <c r="G16" s="28">
        <f t="shared" si="3"/>
        <v>701</v>
      </c>
      <c r="H16" s="28">
        <f t="shared" si="3"/>
        <v>688</v>
      </c>
      <c r="I16" s="28">
        <f t="shared" si="3"/>
        <v>682</v>
      </c>
      <c r="J16" s="28">
        <f t="shared" si="3"/>
        <v>726</v>
      </c>
      <c r="K16" s="28">
        <f t="shared" si="3"/>
        <v>713</v>
      </c>
      <c r="L16" s="28">
        <f t="shared" si="3"/>
        <v>767</v>
      </c>
      <c r="M16" s="28">
        <f t="shared" si="3"/>
        <v>846</v>
      </c>
      <c r="N16" s="28">
        <f t="shared" si="3"/>
        <v>893</v>
      </c>
      <c r="O16" s="28">
        <f t="shared" si="3"/>
        <v>967</v>
      </c>
      <c r="P16" s="58">
        <f t="shared" si="3"/>
        <v>1026</v>
      </c>
      <c r="Q16" s="43"/>
    </row>
    <row r="17" spans="1:18" ht="13.5" customHeight="1" x14ac:dyDescent="0.25">
      <c r="A17" s="3" t="s">
        <v>42</v>
      </c>
      <c r="B17" s="4"/>
      <c r="C17" s="4"/>
      <c r="D17" s="4"/>
      <c r="E17" s="29"/>
      <c r="F17" s="29"/>
      <c r="G17" s="29"/>
      <c r="H17" s="29"/>
      <c r="I17" s="29"/>
      <c r="J17" s="29"/>
      <c r="K17" s="29"/>
      <c r="L17" s="29"/>
      <c r="M17" s="29"/>
      <c r="N17" s="29"/>
      <c r="O17" s="29"/>
      <c r="P17" s="62"/>
      <c r="Q17" s="43"/>
    </row>
    <row r="18" spans="1:18" ht="13.5" customHeight="1" x14ac:dyDescent="0.25">
      <c r="A18" s="3"/>
      <c r="B18" s="4" t="s">
        <v>46</v>
      </c>
      <c r="C18" s="4">
        <v>4</v>
      </c>
      <c r="D18" s="37" t="s">
        <v>2</v>
      </c>
      <c r="E18" s="26">
        <v>-100</v>
      </c>
      <c r="F18" s="26">
        <v>-100</v>
      </c>
      <c r="G18" s="26">
        <v>-100</v>
      </c>
      <c r="H18" s="26">
        <v>-100</v>
      </c>
      <c r="I18" s="26">
        <v>-100</v>
      </c>
      <c r="J18" s="26">
        <v>-100</v>
      </c>
      <c r="K18" s="26">
        <v>-100</v>
      </c>
      <c r="L18" s="26">
        <v>-100</v>
      </c>
      <c r="M18" s="26">
        <v>-100</v>
      </c>
      <c r="N18" s="26">
        <v>-100</v>
      </c>
      <c r="O18" s="26">
        <v>-100</v>
      </c>
      <c r="P18" s="60">
        <v>-100</v>
      </c>
      <c r="Q18" s="55">
        <f>SUM(E18:P18)</f>
        <v>-1200</v>
      </c>
    </row>
    <row r="19" spans="1:18" ht="13.5" customHeight="1" x14ac:dyDescent="0.25">
      <c r="A19" s="3"/>
      <c r="B19" s="4" t="s">
        <v>47</v>
      </c>
      <c r="C19" s="4">
        <v>5</v>
      </c>
      <c r="D19" s="37" t="s">
        <v>2</v>
      </c>
      <c r="E19" s="26">
        <v>-90</v>
      </c>
      <c r="F19" s="26">
        <v>-90</v>
      </c>
      <c r="G19" s="26">
        <v>-90</v>
      </c>
      <c r="H19" s="26">
        <v>-90</v>
      </c>
      <c r="I19" s="26">
        <v>-90</v>
      </c>
      <c r="J19" s="26">
        <v>-90</v>
      </c>
      <c r="K19" s="26">
        <v>-90</v>
      </c>
      <c r="L19" s="26">
        <v>-90</v>
      </c>
      <c r="M19" s="26">
        <v>-90</v>
      </c>
      <c r="N19" s="26">
        <v>-90</v>
      </c>
      <c r="O19" s="26">
        <v>-90</v>
      </c>
      <c r="P19" s="60">
        <v>-90</v>
      </c>
      <c r="Q19" s="55">
        <f t="shared" ref="Q19:Q49" si="4">SUM(E19:P19)</f>
        <v>-1080</v>
      </c>
      <c r="R19" s="10"/>
    </row>
    <row r="20" spans="1:18" s="1" customFormat="1" ht="13.5" customHeight="1" x14ac:dyDescent="0.25">
      <c r="A20" s="3"/>
      <c r="B20" s="4" t="s">
        <v>48</v>
      </c>
      <c r="C20" s="4">
        <v>60</v>
      </c>
      <c r="D20" s="37" t="s">
        <v>2</v>
      </c>
      <c r="E20" s="26">
        <v>-16</v>
      </c>
      <c r="F20" s="26">
        <v>-16</v>
      </c>
      <c r="G20" s="26">
        <v>-16</v>
      </c>
      <c r="H20" s="26">
        <v>-16</v>
      </c>
      <c r="I20" s="26">
        <v>-16</v>
      </c>
      <c r="J20" s="26">
        <v>-16</v>
      </c>
      <c r="K20" s="26">
        <v>-16</v>
      </c>
      <c r="L20" s="26">
        <v>-16</v>
      </c>
      <c r="M20" s="26">
        <v>-16</v>
      </c>
      <c r="N20" s="26">
        <v>-16</v>
      </c>
      <c r="O20" s="26">
        <v>-16</v>
      </c>
      <c r="P20" s="60">
        <v>-16</v>
      </c>
      <c r="Q20" s="55">
        <f t="shared" si="4"/>
        <v>-192</v>
      </c>
    </row>
    <row r="21" spans="1:18" ht="13.5" customHeight="1" x14ac:dyDescent="0.25">
      <c r="A21" s="3"/>
      <c r="B21" s="98" t="s">
        <v>49</v>
      </c>
      <c r="C21" s="4">
        <v>61</v>
      </c>
      <c r="D21" s="37" t="s">
        <v>2</v>
      </c>
      <c r="E21" s="26">
        <v>-10</v>
      </c>
      <c r="F21" s="26">
        <v>-10</v>
      </c>
      <c r="G21" s="26">
        <v>-10</v>
      </c>
      <c r="H21" s="26">
        <v>-10</v>
      </c>
      <c r="I21" s="26">
        <v>-10</v>
      </c>
      <c r="J21" s="26">
        <v>-10</v>
      </c>
      <c r="K21" s="26">
        <v>-10</v>
      </c>
      <c r="L21" s="26">
        <v>-10</v>
      </c>
      <c r="M21" s="26">
        <v>-10</v>
      </c>
      <c r="N21" s="26">
        <v>-10</v>
      </c>
      <c r="O21" s="26">
        <v>-10</v>
      </c>
      <c r="P21" s="60">
        <v>-10</v>
      </c>
      <c r="Q21" s="55">
        <f t="shared" si="4"/>
        <v>-120</v>
      </c>
    </row>
    <row r="22" spans="1:18" s="1" customFormat="1" ht="13.5" customHeight="1" x14ac:dyDescent="0.25">
      <c r="A22" s="3"/>
      <c r="B22" s="4" t="s">
        <v>50</v>
      </c>
      <c r="C22" s="4">
        <v>62</v>
      </c>
      <c r="D22" s="37" t="s">
        <v>2</v>
      </c>
      <c r="E22" s="26">
        <v>-2</v>
      </c>
      <c r="F22" s="26">
        <v>-2</v>
      </c>
      <c r="G22" s="26">
        <v>-2</v>
      </c>
      <c r="H22" s="26">
        <v>-2</v>
      </c>
      <c r="I22" s="26">
        <v>-2</v>
      </c>
      <c r="J22" s="26">
        <v>-2</v>
      </c>
      <c r="K22" s="26">
        <v>-2</v>
      </c>
      <c r="L22" s="26">
        <v>-2</v>
      </c>
      <c r="M22" s="26">
        <v>-2</v>
      </c>
      <c r="N22" s="26">
        <v>-2</v>
      </c>
      <c r="O22" s="26">
        <v>-2</v>
      </c>
      <c r="P22" s="60">
        <v>-2</v>
      </c>
      <c r="Q22" s="55">
        <f t="shared" si="4"/>
        <v>-24</v>
      </c>
    </row>
    <row r="23" spans="1:18" s="1" customFormat="1" ht="13.5" customHeight="1" x14ac:dyDescent="0.25">
      <c r="A23" s="3"/>
      <c r="B23" s="4" t="s">
        <v>51</v>
      </c>
      <c r="C23" s="4">
        <v>63</v>
      </c>
      <c r="D23" s="37" t="s">
        <v>2</v>
      </c>
      <c r="E23" s="26">
        <v>-3</v>
      </c>
      <c r="F23" s="26">
        <v>-3</v>
      </c>
      <c r="G23" s="26">
        <v>-3</v>
      </c>
      <c r="H23" s="26">
        <v>-3</v>
      </c>
      <c r="I23" s="26">
        <v>-3</v>
      </c>
      <c r="J23" s="26">
        <v>-3</v>
      </c>
      <c r="K23" s="26">
        <v>-3</v>
      </c>
      <c r="L23" s="26">
        <v>-3</v>
      </c>
      <c r="M23" s="26">
        <v>-3</v>
      </c>
      <c r="N23" s="26">
        <v>-3</v>
      </c>
      <c r="O23" s="26">
        <v>-3</v>
      </c>
      <c r="P23" s="60">
        <v>-3</v>
      </c>
      <c r="Q23" s="55">
        <f t="shared" si="4"/>
        <v>-36</v>
      </c>
    </row>
    <row r="24" spans="1:18" s="1" customFormat="1" ht="13.5" customHeight="1" x14ac:dyDescent="0.25">
      <c r="A24" s="3"/>
      <c r="B24" s="4" t="s">
        <v>52</v>
      </c>
      <c r="C24" s="4">
        <v>64</v>
      </c>
      <c r="D24" s="37" t="s">
        <v>2</v>
      </c>
      <c r="E24" s="26">
        <v>-8</v>
      </c>
      <c r="F24" s="26">
        <v>-8</v>
      </c>
      <c r="G24" s="26">
        <v>-8</v>
      </c>
      <c r="H24" s="26">
        <v>-8</v>
      </c>
      <c r="I24" s="26">
        <v>-8</v>
      </c>
      <c r="J24" s="26">
        <v>-8</v>
      </c>
      <c r="K24" s="26">
        <v>-8</v>
      </c>
      <c r="L24" s="26">
        <v>-8</v>
      </c>
      <c r="M24" s="26">
        <v>-8</v>
      </c>
      <c r="N24" s="26">
        <v>-8</v>
      </c>
      <c r="O24" s="26">
        <v>-8</v>
      </c>
      <c r="P24" s="60">
        <v>-8</v>
      </c>
      <c r="Q24" s="55">
        <f t="shared" si="4"/>
        <v>-96</v>
      </c>
    </row>
    <row r="25" spans="1:18" s="1" customFormat="1" ht="13.5" customHeight="1" x14ac:dyDescent="0.25">
      <c r="A25" s="3"/>
      <c r="B25" s="4" t="s">
        <v>53</v>
      </c>
      <c r="C25" s="4">
        <v>65</v>
      </c>
      <c r="D25" s="37" t="s">
        <v>2</v>
      </c>
      <c r="E25" s="26">
        <v>-20</v>
      </c>
      <c r="F25" s="26">
        <v>-20</v>
      </c>
      <c r="G25" s="26">
        <v>-20</v>
      </c>
      <c r="H25" s="26">
        <v>-20</v>
      </c>
      <c r="I25" s="26">
        <v>-20</v>
      </c>
      <c r="J25" s="26">
        <v>-20</v>
      </c>
      <c r="K25" s="26">
        <v>-20</v>
      </c>
      <c r="L25" s="26">
        <v>-20</v>
      </c>
      <c r="M25" s="26">
        <v>-20</v>
      </c>
      <c r="N25" s="26">
        <v>-20</v>
      </c>
      <c r="O25" s="26">
        <v>-20</v>
      </c>
      <c r="P25" s="60">
        <v>-20</v>
      </c>
      <c r="Q25" s="55">
        <f t="shared" si="4"/>
        <v>-240</v>
      </c>
    </row>
    <row r="26" spans="1:18" s="1" customFormat="1" ht="13.5" customHeight="1" x14ac:dyDescent="0.25">
      <c r="A26" s="3"/>
      <c r="B26" s="4" t="s">
        <v>54</v>
      </c>
      <c r="C26" s="4">
        <v>66</v>
      </c>
      <c r="D26" s="37" t="s">
        <v>2</v>
      </c>
      <c r="E26" s="26">
        <v>-2</v>
      </c>
      <c r="F26" s="26">
        <v>-2</v>
      </c>
      <c r="G26" s="26">
        <v>-2</v>
      </c>
      <c r="H26" s="26">
        <v>-2</v>
      </c>
      <c r="I26" s="26">
        <v>-2</v>
      </c>
      <c r="J26" s="26">
        <v>-2</v>
      </c>
      <c r="K26" s="26">
        <v>-2</v>
      </c>
      <c r="L26" s="26">
        <v>-2</v>
      </c>
      <c r="M26" s="26">
        <v>-2</v>
      </c>
      <c r="N26" s="26">
        <v>-2</v>
      </c>
      <c r="O26" s="26">
        <v>-2</v>
      </c>
      <c r="P26" s="60">
        <v>-2</v>
      </c>
      <c r="Q26" s="55">
        <f t="shared" si="4"/>
        <v>-24</v>
      </c>
    </row>
    <row r="27" spans="1:18" s="1" customFormat="1" ht="13.5" customHeight="1" x14ac:dyDescent="0.25">
      <c r="A27" s="3"/>
      <c r="B27" s="4" t="s">
        <v>55</v>
      </c>
      <c r="C27" s="4">
        <v>67</v>
      </c>
      <c r="D27" s="37" t="s">
        <v>2</v>
      </c>
      <c r="E27" s="26">
        <v>-2</v>
      </c>
      <c r="F27" s="26">
        <v>-2</v>
      </c>
      <c r="G27" s="26">
        <v>-2</v>
      </c>
      <c r="H27" s="26">
        <v>-2</v>
      </c>
      <c r="I27" s="26">
        <v>-2</v>
      </c>
      <c r="J27" s="26">
        <v>-2</v>
      </c>
      <c r="K27" s="26">
        <v>-2</v>
      </c>
      <c r="L27" s="26">
        <v>-2</v>
      </c>
      <c r="M27" s="26">
        <v>-2</v>
      </c>
      <c r="N27" s="26">
        <v>-2</v>
      </c>
      <c r="O27" s="26">
        <v>-2</v>
      </c>
      <c r="P27" s="60">
        <v>-2</v>
      </c>
      <c r="Q27" s="55">
        <f t="shared" si="4"/>
        <v>-24</v>
      </c>
    </row>
    <row r="28" spans="1:18" s="1" customFormat="1" ht="13.5" customHeight="1" x14ac:dyDescent="0.25">
      <c r="A28" s="3"/>
      <c r="B28" s="4" t="s">
        <v>56</v>
      </c>
      <c r="C28" s="4">
        <v>690</v>
      </c>
      <c r="D28" s="37" t="s">
        <v>2</v>
      </c>
      <c r="E28" s="26">
        <v>-3</v>
      </c>
      <c r="F28" s="26"/>
      <c r="G28" s="26"/>
      <c r="H28" s="26">
        <v>-3</v>
      </c>
      <c r="I28" s="26"/>
      <c r="J28" s="26"/>
      <c r="K28" s="26">
        <v>-3</v>
      </c>
      <c r="L28" s="26" t="s">
        <v>0</v>
      </c>
      <c r="M28" s="26" t="s">
        <v>0</v>
      </c>
      <c r="N28" s="26">
        <v>-3</v>
      </c>
      <c r="O28" s="26" t="s">
        <v>0</v>
      </c>
      <c r="P28" s="60" t="s">
        <v>0</v>
      </c>
      <c r="Q28" s="55">
        <f t="shared" si="4"/>
        <v>-12</v>
      </c>
    </row>
    <row r="29" spans="1:18" s="1" customFormat="1" ht="13.5" customHeight="1" x14ac:dyDescent="0.25">
      <c r="A29" s="3"/>
      <c r="B29" s="4" t="s">
        <v>57</v>
      </c>
      <c r="C29" s="4">
        <v>89</v>
      </c>
      <c r="D29" s="37" t="s">
        <v>2</v>
      </c>
      <c r="E29" s="30"/>
      <c r="F29" s="30"/>
      <c r="G29" s="30"/>
      <c r="H29" s="30"/>
      <c r="I29" s="30"/>
      <c r="J29" s="30">
        <v>-60</v>
      </c>
      <c r="K29" s="30"/>
      <c r="L29" s="30"/>
      <c r="M29" s="30"/>
      <c r="N29" s="30"/>
      <c r="O29" s="30"/>
      <c r="P29" s="63"/>
      <c r="Q29" s="55">
        <f t="shared" ref="Q29" si="5">SUM(E29:P29)</f>
        <v>-60</v>
      </c>
    </row>
    <row r="30" spans="1:18" ht="13.5" customHeight="1" x14ac:dyDescent="0.25">
      <c r="A30" s="3"/>
      <c r="B30" s="4" t="s">
        <v>58</v>
      </c>
      <c r="C30" s="4"/>
      <c r="D30" s="37" t="s">
        <v>2</v>
      </c>
      <c r="E30" s="30"/>
      <c r="F30" s="30"/>
      <c r="G30" s="30"/>
      <c r="H30" s="30"/>
      <c r="I30" s="30"/>
      <c r="J30" s="30"/>
      <c r="K30" s="30"/>
      <c r="L30" s="30"/>
      <c r="M30" s="30"/>
      <c r="N30" s="30"/>
      <c r="O30" s="30"/>
      <c r="P30" s="63"/>
      <c r="Q30" s="55">
        <f t="shared" si="4"/>
        <v>0</v>
      </c>
    </row>
    <row r="31" spans="1:18" ht="13.5" customHeight="1" x14ac:dyDescent="0.25">
      <c r="A31" s="3"/>
      <c r="B31" s="4"/>
      <c r="C31" s="4"/>
      <c r="D31" s="4"/>
      <c r="E31" s="27">
        <f>SUM(E18:E30)</f>
        <v>-256</v>
      </c>
      <c r="F31" s="27">
        <f t="shared" ref="F31:P31" si="6">SUM(F18:F30)</f>
        <v>-253</v>
      </c>
      <c r="G31" s="27">
        <f t="shared" si="6"/>
        <v>-253</v>
      </c>
      <c r="H31" s="27">
        <f t="shared" si="6"/>
        <v>-256</v>
      </c>
      <c r="I31" s="27">
        <f t="shared" si="6"/>
        <v>-253</v>
      </c>
      <c r="J31" s="27">
        <f t="shared" si="6"/>
        <v>-313</v>
      </c>
      <c r="K31" s="27">
        <f t="shared" si="6"/>
        <v>-256</v>
      </c>
      <c r="L31" s="27">
        <f t="shared" si="6"/>
        <v>-253</v>
      </c>
      <c r="M31" s="27">
        <f t="shared" si="6"/>
        <v>-253</v>
      </c>
      <c r="N31" s="27">
        <f t="shared" si="6"/>
        <v>-256</v>
      </c>
      <c r="O31" s="27">
        <f t="shared" si="6"/>
        <v>-253</v>
      </c>
      <c r="P31" s="61">
        <f t="shared" si="6"/>
        <v>-253</v>
      </c>
      <c r="Q31" s="57">
        <f t="shared" si="4"/>
        <v>-3108</v>
      </c>
    </row>
    <row r="32" spans="1:18" ht="13.5" customHeight="1" x14ac:dyDescent="0.25">
      <c r="A32" s="3" t="s">
        <v>59</v>
      </c>
      <c r="B32" s="4"/>
      <c r="C32" s="4"/>
      <c r="D32" s="4"/>
      <c r="E32" s="26"/>
      <c r="F32" s="26"/>
      <c r="G32" s="26"/>
      <c r="H32" s="26"/>
      <c r="I32" s="26"/>
      <c r="J32" s="26"/>
      <c r="K32" s="26"/>
      <c r="L32" s="26"/>
      <c r="M32" s="26"/>
      <c r="N32" s="26"/>
      <c r="O32" s="26"/>
      <c r="P32" s="60"/>
      <c r="Q32" s="43"/>
    </row>
    <row r="33" spans="1:22" ht="13.5" customHeight="1" x14ac:dyDescent="0.25">
      <c r="A33" s="3"/>
      <c r="B33" s="48" t="s">
        <v>60</v>
      </c>
      <c r="C33" s="49" t="s">
        <v>4</v>
      </c>
      <c r="D33" s="37" t="s">
        <v>3</v>
      </c>
      <c r="E33" s="26"/>
      <c r="F33" s="26"/>
      <c r="G33" s="26"/>
      <c r="H33" s="26"/>
      <c r="I33" s="26"/>
      <c r="J33" s="26"/>
      <c r="K33" s="26"/>
      <c r="L33" s="26"/>
      <c r="M33" s="26"/>
      <c r="N33" s="26"/>
      <c r="O33" s="26"/>
      <c r="P33" s="60"/>
      <c r="Q33" s="59">
        <f t="shared" si="4"/>
        <v>0</v>
      </c>
      <c r="V33" s="4"/>
    </row>
    <row r="34" spans="1:22" ht="13.5" customHeight="1" x14ac:dyDescent="0.25">
      <c r="A34" s="3"/>
      <c r="B34" s="4" t="s">
        <v>76</v>
      </c>
      <c r="C34" s="4">
        <v>85</v>
      </c>
      <c r="D34" s="37" t="s">
        <v>3</v>
      </c>
      <c r="E34" s="26"/>
      <c r="F34" s="26"/>
      <c r="G34" s="26"/>
      <c r="H34" s="26"/>
      <c r="I34" s="26"/>
      <c r="J34" s="26"/>
      <c r="K34" s="26"/>
      <c r="L34" s="26"/>
      <c r="M34" s="26"/>
      <c r="N34" s="26"/>
      <c r="O34" s="26"/>
      <c r="P34" s="60"/>
      <c r="Q34" s="55">
        <f t="shared" si="4"/>
        <v>0</v>
      </c>
    </row>
    <row r="35" spans="1:22" ht="13.5" customHeight="1" x14ac:dyDescent="0.25">
      <c r="A35" s="3"/>
      <c r="B35" s="4"/>
      <c r="C35" s="4"/>
      <c r="D35" s="4"/>
      <c r="E35" s="27">
        <f t="shared" ref="E35:P35" si="7">SUM(E33:E34)</f>
        <v>0</v>
      </c>
      <c r="F35" s="27">
        <f t="shared" si="7"/>
        <v>0</v>
      </c>
      <c r="G35" s="27">
        <f t="shared" si="7"/>
        <v>0</v>
      </c>
      <c r="H35" s="27">
        <f t="shared" si="7"/>
        <v>0</v>
      </c>
      <c r="I35" s="27">
        <f t="shared" si="7"/>
        <v>0</v>
      </c>
      <c r="J35" s="27">
        <f t="shared" si="7"/>
        <v>0</v>
      </c>
      <c r="K35" s="27">
        <f t="shared" si="7"/>
        <v>0</v>
      </c>
      <c r="L35" s="27">
        <f t="shared" si="7"/>
        <v>0</v>
      </c>
      <c r="M35" s="27">
        <f t="shared" si="7"/>
        <v>0</v>
      </c>
      <c r="N35" s="27">
        <f t="shared" si="7"/>
        <v>0</v>
      </c>
      <c r="O35" s="27">
        <f t="shared" si="7"/>
        <v>0</v>
      </c>
      <c r="P35" s="61">
        <f t="shared" si="7"/>
        <v>0</v>
      </c>
      <c r="Q35" s="57">
        <f t="shared" si="4"/>
        <v>0</v>
      </c>
    </row>
    <row r="36" spans="1:22" ht="13.5" customHeight="1" x14ac:dyDescent="0.25">
      <c r="A36" s="3" t="s">
        <v>61</v>
      </c>
      <c r="B36" s="4"/>
      <c r="C36" s="4"/>
      <c r="D36" s="4"/>
      <c r="E36" s="29"/>
      <c r="F36" s="29"/>
      <c r="G36" s="29"/>
      <c r="H36" s="29"/>
      <c r="I36" s="29"/>
      <c r="J36" s="29"/>
      <c r="K36" s="29"/>
      <c r="L36" s="29"/>
      <c r="M36" s="29"/>
      <c r="N36" s="29"/>
      <c r="O36" s="29"/>
      <c r="P36" s="62"/>
      <c r="Q36" s="43"/>
    </row>
    <row r="37" spans="1:22" ht="13.5" customHeight="1" x14ac:dyDescent="0.25">
      <c r="A37" s="22"/>
      <c r="B37" s="4" t="s">
        <v>63</v>
      </c>
      <c r="C37" s="4">
        <v>140</v>
      </c>
      <c r="D37" s="37" t="s">
        <v>3</v>
      </c>
      <c r="E37" s="29">
        <v>15</v>
      </c>
      <c r="F37" s="29"/>
      <c r="G37" s="29"/>
      <c r="H37" s="29"/>
      <c r="I37" s="29"/>
      <c r="J37" s="29"/>
      <c r="K37" s="29"/>
      <c r="L37" s="29"/>
      <c r="M37" s="29"/>
      <c r="N37" s="29"/>
      <c r="O37" s="29"/>
      <c r="P37" s="62"/>
      <c r="Q37" s="59">
        <f t="shared" si="4"/>
        <v>15</v>
      </c>
    </row>
    <row r="38" spans="1:22" ht="13.5" customHeight="1" x14ac:dyDescent="0.25">
      <c r="A38" s="22"/>
      <c r="B38" s="4" t="s">
        <v>62</v>
      </c>
      <c r="C38" s="4">
        <v>148</v>
      </c>
      <c r="D38" s="37" t="s">
        <v>3</v>
      </c>
      <c r="E38" s="29"/>
      <c r="F38" s="29"/>
      <c r="G38" s="29"/>
      <c r="H38" s="29"/>
      <c r="I38" s="29"/>
      <c r="J38" s="29"/>
      <c r="K38" s="29"/>
      <c r="L38" s="29"/>
      <c r="M38" s="29"/>
      <c r="N38" s="29"/>
      <c r="O38" s="29"/>
      <c r="P38" s="62"/>
      <c r="Q38" s="55">
        <f t="shared" si="4"/>
        <v>0</v>
      </c>
    </row>
    <row r="39" spans="1:22" ht="13.5" customHeight="1" x14ac:dyDescent="0.25">
      <c r="A39" s="22"/>
      <c r="B39" s="4" t="s">
        <v>64</v>
      </c>
      <c r="C39" s="4">
        <v>150</v>
      </c>
      <c r="D39" s="37" t="s">
        <v>3</v>
      </c>
      <c r="E39" s="29"/>
      <c r="F39" s="29"/>
      <c r="G39" s="29"/>
      <c r="H39" s="29"/>
      <c r="I39" s="29"/>
      <c r="J39" s="29"/>
      <c r="K39" s="29"/>
      <c r="L39" s="29"/>
      <c r="M39" s="29"/>
      <c r="N39" s="29"/>
      <c r="O39" s="29"/>
      <c r="P39" s="62"/>
      <c r="Q39" s="55">
        <f t="shared" si="4"/>
        <v>0</v>
      </c>
    </row>
    <row r="40" spans="1:22" ht="13.5" customHeight="1" x14ac:dyDescent="0.25">
      <c r="A40" s="22"/>
      <c r="B40" s="4" t="s">
        <v>65</v>
      </c>
      <c r="C40" s="4">
        <v>160</v>
      </c>
      <c r="D40" s="37" t="s">
        <v>3</v>
      </c>
      <c r="E40" s="29"/>
      <c r="F40" s="29"/>
      <c r="G40" s="29"/>
      <c r="H40" s="29"/>
      <c r="I40" s="29"/>
      <c r="J40" s="29"/>
      <c r="K40" s="29"/>
      <c r="L40" s="29"/>
      <c r="M40" s="29"/>
      <c r="N40" s="29"/>
      <c r="O40" s="29"/>
      <c r="P40" s="62"/>
      <c r="Q40" s="55">
        <f t="shared" si="4"/>
        <v>0</v>
      </c>
    </row>
    <row r="41" spans="1:22" ht="13.5" customHeight="1" x14ac:dyDescent="0.25">
      <c r="A41" s="22"/>
      <c r="B41" s="4" t="s">
        <v>66</v>
      </c>
      <c r="C41" s="4">
        <v>170</v>
      </c>
      <c r="D41" s="37" t="s">
        <v>3</v>
      </c>
      <c r="E41" s="29"/>
      <c r="F41" s="29"/>
      <c r="G41" s="29"/>
      <c r="H41" s="29"/>
      <c r="I41" s="29"/>
      <c r="J41" s="29"/>
      <c r="K41" s="29"/>
      <c r="L41" s="29"/>
      <c r="M41" s="29"/>
      <c r="N41" s="29"/>
      <c r="O41" s="29"/>
      <c r="P41" s="62"/>
      <c r="Q41" s="56">
        <f t="shared" si="4"/>
        <v>0</v>
      </c>
    </row>
    <row r="42" spans="1:22" ht="13.5" customHeight="1" x14ac:dyDescent="0.25">
      <c r="A42" s="3"/>
      <c r="B42" s="4"/>
      <c r="C42" s="4"/>
      <c r="D42" s="4"/>
      <c r="E42" s="27">
        <f t="shared" ref="E42:P42" si="8">SUM(E37:E41)</f>
        <v>15</v>
      </c>
      <c r="F42" s="27">
        <f t="shared" si="8"/>
        <v>0</v>
      </c>
      <c r="G42" s="27">
        <f t="shared" si="8"/>
        <v>0</v>
      </c>
      <c r="H42" s="27">
        <f t="shared" si="8"/>
        <v>0</v>
      </c>
      <c r="I42" s="27">
        <f t="shared" si="8"/>
        <v>0</v>
      </c>
      <c r="J42" s="27">
        <f t="shared" si="8"/>
        <v>0</v>
      </c>
      <c r="K42" s="27">
        <f t="shared" si="8"/>
        <v>0</v>
      </c>
      <c r="L42" s="27">
        <f t="shared" si="8"/>
        <v>0</v>
      </c>
      <c r="M42" s="27">
        <f t="shared" si="8"/>
        <v>0</v>
      </c>
      <c r="N42" s="27">
        <f t="shared" si="8"/>
        <v>0</v>
      </c>
      <c r="O42" s="27">
        <f t="shared" si="8"/>
        <v>0</v>
      </c>
      <c r="P42" s="61">
        <f t="shared" si="8"/>
        <v>0</v>
      </c>
      <c r="Q42" s="57">
        <f t="shared" si="4"/>
        <v>15</v>
      </c>
    </row>
    <row r="43" spans="1:22" ht="13.5" customHeight="1" x14ac:dyDescent="0.25">
      <c r="A43" s="3" t="s">
        <v>67</v>
      </c>
      <c r="B43" s="4"/>
      <c r="C43" s="4"/>
      <c r="D43" s="4"/>
      <c r="E43" s="26"/>
      <c r="F43" s="26"/>
      <c r="G43" s="26"/>
      <c r="H43" s="26"/>
      <c r="I43" s="26"/>
      <c r="J43" s="26"/>
      <c r="K43" s="26"/>
      <c r="L43" s="26"/>
      <c r="M43" s="26"/>
      <c r="N43" s="26"/>
      <c r="O43" s="26"/>
      <c r="P43" s="60"/>
      <c r="Q43" s="43"/>
    </row>
    <row r="44" spans="1:22" ht="13.5" customHeight="1" x14ac:dyDescent="0.25">
      <c r="A44" s="3"/>
      <c r="B44" s="4" t="s">
        <v>68</v>
      </c>
      <c r="C44" s="4">
        <v>2</v>
      </c>
      <c r="D44" s="37" t="s">
        <v>1</v>
      </c>
      <c r="E44" s="26"/>
      <c r="F44" s="26"/>
      <c r="G44" s="26"/>
      <c r="H44" s="26"/>
      <c r="I44" s="26"/>
      <c r="J44" s="26"/>
      <c r="K44" s="26"/>
      <c r="L44" s="26"/>
      <c r="M44" s="26"/>
      <c r="N44" s="26">
        <v>40</v>
      </c>
      <c r="O44" s="26"/>
      <c r="P44" s="60"/>
      <c r="Q44" s="59">
        <f t="shared" si="4"/>
        <v>40</v>
      </c>
    </row>
    <row r="45" spans="1:22" ht="13.5" customHeight="1" x14ac:dyDescent="0.25">
      <c r="A45" s="3"/>
      <c r="B45" s="98" t="s">
        <v>77</v>
      </c>
      <c r="C45" s="4">
        <v>2</v>
      </c>
      <c r="D45" s="37" t="s">
        <v>2</v>
      </c>
      <c r="E45" s="26"/>
      <c r="F45" s="26"/>
      <c r="G45" s="26"/>
      <c r="H45" s="26"/>
      <c r="I45" s="26"/>
      <c r="J45" s="26"/>
      <c r="K45" s="26"/>
      <c r="L45" s="26"/>
      <c r="M45" s="26"/>
      <c r="N45" s="26"/>
      <c r="O45" s="26"/>
      <c r="P45" s="60"/>
      <c r="Q45" s="55">
        <f t="shared" si="4"/>
        <v>0</v>
      </c>
    </row>
    <row r="46" spans="1:22" ht="13.5" customHeight="1" x14ac:dyDescent="0.25">
      <c r="A46" s="3"/>
      <c r="B46" s="48" t="s">
        <v>78</v>
      </c>
      <c r="C46" s="4">
        <v>28</v>
      </c>
      <c r="D46" s="37" t="s">
        <v>3</v>
      </c>
      <c r="E46" s="26"/>
      <c r="F46" s="26"/>
      <c r="G46" s="26"/>
      <c r="H46" s="26"/>
      <c r="I46" s="26"/>
      <c r="J46" s="26"/>
      <c r="K46" s="26"/>
      <c r="L46" s="26"/>
      <c r="M46" s="26"/>
      <c r="N46" s="26"/>
      <c r="O46" s="26"/>
      <c r="P46" s="60"/>
      <c r="Q46" s="55">
        <f t="shared" si="4"/>
        <v>0</v>
      </c>
    </row>
    <row r="47" spans="1:22" ht="13.5" customHeight="1" x14ac:dyDescent="0.25">
      <c r="A47" s="3"/>
      <c r="B47" s="4" t="s">
        <v>79</v>
      </c>
      <c r="C47" s="4">
        <v>28</v>
      </c>
      <c r="D47" s="37" t="s">
        <v>2</v>
      </c>
      <c r="E47" s="26">
        <v>0</v>
      </c>
      <c r="F47" s="26">
        <v>0</v>
      </c>
      <c r="G47" s="26">
        <v>0</v>
      </c>
      <c r="H47" s="26">
        <v>0</v>
      </c>
      <c r="I47" s="26">
        <v>-15</v>
      </c>
      <c r="J47" s="26">
        <v>0</v>
      </c>
      <c r="K47" s="26">
        <v>0</v>
      </c>
      <c r="L47" s="26">
        <v>0</v>
      </c>
      <c r="M47" s="26">
        <v>0</v>
      </c>
      <c r="N47" s="26">
        <v>0</v>
      </c>
      <c r="O47" s="26">
        <v>0</v>
      </c>
      <c r="P47" s="60">
        <v>0</v>
      </c>
      <c r="Q47" s="55">
        <f t="shared" si="4"/>
        <v>-15</v>
      </c>
    </row>
    <row r="48" spans="1:22" ht="13.5" customHeight="1" x14ac:dyDescent="0.25">
      <c r="A48" s="3"/>
      <c r="B48" s="4" t="s">
        <v>69</v>
      </c>
      <c r="C48" s="4">
        <v>28</v>
      </c>
      <c r="D48" s="37" t="s">
        <v>3</v>
      </c>
      <c r="E48" s="26"/>
      <c r="F48" s="26"/>
      <c r="G48" s="26"/>
      <c r="H48" s="26"/>
      <c r="I48" s="26"/>
      <c r="J48" s="26"/>
      <c r="K48" s="26"/>
      <c r="L48" s="26"/>
      <c r="M48" s="26"/>
      <c r="N48" s="26"/>
      <c r="O48" s="26"/>
      <c r="P48" s="60"/>
      <c r="Q48" s="56">
        <f t="shared" si="4"/>
        <v>0</v>
      </c>
    </row>
    <row r="49" spans="1:17" ht="13.5" customHeight="1" x14ac:dyDescent="0.25">
      <c r="A49" s="3"/>
      <c r="B49" s="4"/>
      <c r="C49" s="4"/>
      <c r="D49" s="4"/>
      <c r="E49" s="27">
        <f t="shared" ref="E49:P49" si="9">SUM(E44:E48)</f>
        <v>0</v>
      </c>
      <c r="F49" s="27">
        <f t="shared" si="9"/>
        <v>0</v>
      </c>
      <c r="G49" s="27">
        <f t="shared" si="9"/>
        <v>0</v>
      </c>
      <c r="H49" s="27">
        <f t="shared" si="9"/>
        <v>0</v>
      </c>
      <c r="I49" s="27">
        <f t="shared" si="9"/>
        <v>-15</v>
      </c>
      <c r="J49" s="27">
        <f t="shared" si="9"/>
        <v>0</v>
      </c>
      <c r="K49" s="27">
        <f t="shared" si="9"/>
        <v>0</v>
      </c>
      <c r="L49" s="27">
        <f t="shared" si="9"/>
        <v>0</v>
      </c>
      <c r="M49" s="27">
        <f t="shared" si="9"/>
        <v>0</v>
      </c>
      <c r="N49" s="27">
        <f t="shared" si="9"/>
        <v>40</v>
      </c>
      <c r="O49" s="27">
        <f t="shared" si="9"/>
        <v>0</v>
      </c>
      <c r="P49" s="61">
        <f t="shared" si="9"/>
        <v>0</v>
      </c>
      <c r="Q49" s="56">
        <f t="shared" si="4"/>
        <v>25</v>
      </c>
    </row>
    <row r="50" spans="1:17" ht="13.5" customHeight="1" x14ac:dyDescent="0.25">
      <c r="A50" s="3"/>
      <c r="B50" s="4"/>
      <c r="C50" s="4"/>
      <c r="D50" s="4"/>
      <c r="E50" s="31"/>
      <c r="F50" s="31"/>
      <c r="G50" s="31"/>
      <c r="H50" s="31"/>
      <c r="I50" s="31"/>
      <c r="J50" s="31"/>
      <c r="K50" s="31"/>
      <c r="L50" s="31"/>
      <c r="M50" s="31"/>
      <c r="N50" s="31"/>
      <c r="O50" s="31"/>
      <c r="P50" s="31"/>
    </row>
    <row r="51" spans="1:17" s="14" customFormat="1" ht="13.5" customHeight="1" x14ac:dyDescent="0.25">
      <c r="A51" s="12" t="s">
        <v>70</v>
      </c>
      <c r="B51" s="13"/>
      <c r="C51" s="13"/>
      <c r="D51" s="13"/>
      <c r="E51" s="32">
        <f t="shared" ref="E51:P51" si="10">E16+E31+E35+E42+E49</f>
        <v>484</v>
      </c>
      <c r="F51" s="32">
        <f t="shared" si="10"/>
        <v>451</v>
      </c>
      <c r="G51" s="32">
        <f t="shared" si="10"/>
        <v>448</v>
      </c>
      <c r="H51" s="32">
        <f t="shared" si="10"/>
        <v>432</v>
      </c>
      <c r="I51" s="32">
        <f t="shared" si="10"/>
        <v>414</v>
      </c>
      <c r="J51" s="32">
        <f t="shared" si="10"/>
        <v>413</v>
      </c>
      <c r="K51" s="32">
        <f t="shared" si="10"/>
        <v>457</v>
      </c>
      <c r="L51" s="32">
        <f t="shared" si="10"/>
        <v>514</v>
      </c>
      <c r="M51" s="32">
        <f t="shared" si="10"/>
        <v>593</v>
      </c>
      <c r="N51" s="32">
        <f t="shared" si="10"/>
        <v>677</v>
      </c>
      <c r="O51" s="32">
        <f t="shared" si="10"/>
        <v>714</v>
      </c>
      <c r="P51" s="32">
        <f t="shared" si="10"/>
        <v>773</v>
      </c>
    </row>
    <row r="52" spans="1:17" ht="13.5" customHeight="1" x14ac:dyDescent="0.25">
      <c r="A52" s="8"/>
      <c r="B52" s="9"/>
      <c r="C52" s="9"/>
      <c r="D52" s="9"/>
      <c r="E52" s="33"/>
      <c r="F52" s="33"/>
      <c r="G52" s="33"/>
      <c r="H52" s="33"/>
      <c r="I52" s="33"/>
      <c r="J52" s="33"/>
      <c r="K52" s="33"/>
      <c r="L52" s="33"/>
      <c r="M52" s="33"/>
      <c r="N52" s="33"/>
      <c r="O52" s="33"/>
      <c r="P52" s="33"/>
    </row>
    <row r="53" spans="1:17" s="1" customFormat="1" ht="13.5" customHeight="1" x14ac:dyDescent="0.25">
      <c r="A53" s="6" t="s">
        <v>71</v>
      </c>
      <c r="B53" s="7"/>
      <c r="C53" s="7"/>
      <c r="D53" s="7"/>
      <c r="E53" s="34"/>
      <c r="F53" s="34"/>
      <c r="G53" s="34"/>
      <c r="H53" s="34"/>
      <c r="I53" s="34"/>
      <c r="J53" s="34"/>
      <c r="K53" s="34"/>
      <c r="L53" s="34"/>
      <c r="M53" s="34"/>
      <c r="N53" s="34"/>
      <c r="O53" s="34"/>
      <c r="P53" s="34"/>
    </row>
    <row r="54" spans="1:17" ht="13.5" customHeight="1" x14ac:dyDescent="0.25">
      <c r="A54" s="8"/>
      <c r="B54" s="21" t="s">
        <v>72</v>
      </c>
      <c r="C54" s="21"/>
      <c r="D54" s="37" t="s">
        <v>1</v>
      </c>
      <c r="E54" s="26">
        <v>50</v>
      </c>
      <c r="F54" s="26">
        <v>50</v>
      </c>
      <c r="G54" s="26">
        <v>50</v>
      </c>
      <c r="H54" s="26">
        <v>50</v>
      </c>
      <c r="I54" s="26">
        <v>50</v>
      </c>
      <c r="J54" s="26">
        <v>50</v>
      </c>
      <c r="K54" s="26">
        <v>50</v>
      </c>
      <c r="L54" s="26">
        <v>50</v>
      </c>
      <c r="M54" s="26">
        <v>50</v>
      </c>
      <c r="N54" s="26">
        <v>50</v>
      </c>
      <c r="O54" s="26">
        <v>50</v>
      </c>
      <c r="P54" s="26">
        <v>50</v>
      </c>
    </row>
    <row r="55" spans="1:17" ht="13.5" customHeight="1" x14ac:dyDescent="0.25">
      <c r="A55" s="8"/>
      <c r="B55" s="21" t="s">
        <v>73</v>
      </c>
      <c r="C55" s="21"/>
      <c r="D55" s="37" t="s">
        <v>1</v>
      </c>
      <c r="E55" s="26">
        <v>80</v>
      </c>
      <c r="F55" s="26">
        <v>80</v>
      </c>
      <c r="G55" s="26">
        <v>80</v>
      </c>
      <c r="H55" s="26">
        <v>80</v>
      </c>
      <c r="I55" s="26">
        <v>80</v>
      </c>
      <c r="J55" s="26">
        <v>80</v>
      </c>
      <c r="K55" s="26">
        <v>80</v>
      </c>
      <c r="L55" s="26">
        <v>80</v>
      </c>
      <c r="M55" s="26">
        <v>80</v>
      </c>
      <c r="N55" s="26">
        <v>80</v>
      </c>
      <c r="O55" s="26">
        <v>80</v>
      </c>
      <c r="P55" s="26">
        <v>80</v>
      </c>
    </row>
    <row r="56" spans="1:17" ht="13.5" customHeight="1" x14ac:dyDescent="0.25">
      <c r="A56" s="8"/>
      <c r="B56" s="9"/>
      <c r="C56" s="9"/>
      <c r="D56" s="9"/>
      <c r="E56" s="35"/>
      <c r="F56" s="35"/>
      <c r="G56" s="35"/>
      <c r="H56" s="35"/>
      <c r="I56" s="35"/>
      <c r="J56" s="35"/>
      <c r="K56" s="35"/>
      <c r="L56" s="35"/>
      <c r="M56" s="35"/>
      <c r="N56" s="35"/>
      <c r="O56" s="35"/>
      <c r="P56" s="35"/>
    </row>
    <row r="57" spans="1:17" s="14" customFormat="1" ht="13.5" customHeight="1" x14ac:dyDescent="0.25">
      <c r="A57" s="15" t="s">
        <v>74</v>
      </c>
      <c r="B57" s="16"/>
      <c r="C57" s="16"/>
      <c r="D57" s="16"/>
      <c r="E57" s="36">
        <f t="shared" ref="E57:P57" si="11">SUM(E51:E56)</f>
        <v>614</v>
      </c>
      <c r="F57" s="36">
        <f t="shared" si="11"/>
        <v>581</v>
      </c>
      <c r="G57" s="36">
        <f t="shared" si="11"/>
        <v>578</v>
      </c>
      <c r="H57" s="36">
        <f t="shared" si="11"/>
        <v>562</v>
      </c>
      <c r="I57" s="36">
        <f t="shared" si="11"/>
        <v>544</v>
      </c>
      <c r="J57" s="36">
        <f t="shared" si="11"/>
        <v>543</v>
      </c>
      <c r="K57" s="36">
        <f t="shared" si="11"/>
        <v>587</v>
      </c>
      <c r="L57" s="36">
        <f t="shared" si="11"/>
        <v>644</v>
      </c>
      <c r="M57" s="36">
        <f t="shared" si="11"/>
        <v>723</v>
      </c>
      <c r="N57" s="36">
        <f t="shared" si="11"/>
        <v>807</v>
      </c>
      <c r="O57" s="36">
        <f t="shared" si="11"/>
        <v>844</v>
      </c>
      <c r="P57" s="36">
        <f t="shared" si="11"/>
        <v>903</v>
      </c>
    </row>
    <row r="58" spans="1:17" ht="13.5" customHeight="1" x14ac:dyDescent="0.25">
      <c r="E58" s="23"/>
      <c r="F58" s="23"/>
      <c r="G58" s="23"/>
      <c r="H58" s="23"/>
      <c r="I58" s="23"/>
      <c r="J58" s="23"/>
      <c r="K58" s="23"/>
      <c r="L58" s="23"/>
      <c r="M58" s="23"/>
      <c r="N58" s="23"/>
      <c r="O58" s="23"/>
      <c r="P58" s="23"/>
    </row>
    <row r="59" spans="1:17" x14ac:dyDescent="0.25">
      <c r="B59" s="19"/>
      <c r="E59" s="23"/>
      <c r="F59" s="23"/>
      <c r="G59" s="23"/>
      <c r="H59" s="23"/>
      <c r="I59" s="23"/>
      <c r="J59" s="23"/>
      <c r="K59" s="23"/>
      <c r="L59" s="23"/>
      <c r="M59" s="23"/>
      <c r="N59" s="23"/>
      <c r="O59" s="23"/>
      <c r="P59" s="23"/>
    </row>
    <row r="60" spans="1:17" x14ac:dyDescent="0.25">
      <c r="E60" s="23"/>
      <c r="F60" s="23"/>
      <c r="G60" s="23"/>
      <c r="H60" s="23"/>
      <c r="I60" s="23"/>
      <c r="J60" s="23"/>
      <c r="K60" s="23"/>
      <c r="L60" s="23"/>
      <c r="M60" s="23"/>
      <c r="N60" s="23"/>
      <c r="O60" s="23"/>
      <c r="P60" s="23"/>
    </row>
  </sheetData>
  <phoneticPr fontId="8" type="noConversion"/>
  <pageMargins left="0.39370078740157483" right="0.39370078740157483" top="0.43307086614173229" bottom="0.55118110236220474" header="0.35433070866141736" footer="0.27559055118110237"/>
  <pageSetup paperSize="9" scale="67" fitToHeight="0" orientation="landscape" r:id="rId1"/>
  <headerFooter alignWithMargins="0">
    <oddHeader xml:space="preserve">&amp;L&amp;"Arial,Fett"&amp;14 &amp;C&amp;"Arial,Fett"&amp;14 &amp;R&amp;"Arial,Fett"&amp;14 </oddHeader>
    <oddFooter xml:space="preserve">&amp;L &amp;R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60234-92FD-4BBF-BE33-7D513DE8899A}">
  <sheetPr>
    <pageSetUpPr fitToPage="1"/>
  </sheetPr>
  <dimension ref="A1:O61"/>
  <sheetViews>
    <sheetView tabSelected="1" showWhiteSpace="0" topLeftCell="A21" zoomScale="98" zoomScaleNormal="98" workbookViewId="0">
      <selection activeCell="B40" sqref="B40"/>
    </sheetView>
  </sheetViews>
  <sheetFormatPr baseColWidth="10" defaultColWidth="9.109375" defaultRowHeight="13.2" x14ac:dyDescent="0.25"/>
  <cols>
    <col min="1" max="1" width="8.109375" customWidth="1"/>
    <col min="2" max="2" width="69.6640625" customWidth="1"/>
    <col min="3" max="3" width="10.5546875" customWidth="1"/>
    <col min="4" max="4" width="8.5546875" customWidth="1"/>
    <col min="5" max="10" width="9.5546875" customWidth="1"/>
  </cols>
  <sheetData>
    <row r="1" spans="1:15" ht="21" x14ac:dyDescent="0.4">
      <c r="A1" s="20" t="s">
        <v>81</v>
      </c>
    </row>
    <row r="2" spans="1:15" ht="21" x14ac:dyDescent="0.4">
      <c r="A2" s="20" t="s">
        <v>82</v>
      </c>
    </row>
    <row r="4" spans="1:15" s="11" customFormat="1" ht="43.5" customHeight="1" thickBot="1" x14ac:dyDescent="0.3">
      <c r="A4" s="46" t="s">
        <v>33</v>
      </c>
      <c r="B4" s="17"/>
      <c r="C4" s="50" t="s">
        <v>38</v>
      </c>
      <c r="D4" s="50" t="s">
        <v>39</v>
      </c>
      <c r="E4" s="65" t="str">
        <f>"T"&amp;'Remarques Paramètres'!B30&amp;" / "&amp;'Remarques Paramètres'!C30</f>
        <v>T1 / 2024</v>
      </c>
      <c r="F4" s="65" t="str">
        <f>"T"&amp;'Remarques Paramètres'!B31&amp;" / "&amp;'Remarques Paramètres'!C31</f>
        <v>T2 / 2024</v>
      </c>
      <c r="G4" s="65" t="str">
        <f>"T"&amp;'Remarques Paramètres'!B32&amp;" / "&amp;'Remarques Paramètres'!C32</f>
        <v>T3 / 2024</v>
      </c>
      <c r="H4" s="65" t="str">
        <f>"T"&amp;'Remarques Paramètres'!B33&amp;" / "&amp;'Remarques Paramètres'!C33</f>
        <v>T4 / 2024</v>
      </c>
      <c r="I4" s="65" t="str">
        <f>"T"&amp;'Remarques Paramètres'!B34&amp;" / "&amp;'Remarques Paramètres'!C34</f>
        <v>T1 / 2025</v>
      </c>
    </row>
    <row r="5" spans="1:15" s="11" customFormat="1" ht="9.75" customHeight="1" x14ac:dyDescent="0.25">
      <c r="A5" s="2"/>
      <c r="B5" s="2"/>
      <c r="C5" s="38"/>
      <c r="D5" s="42"/>
      <c r="E5" s="39"/>
      <c r="F5" s="2"/>
      <c r="G5" s="2"/>
      <c r="H5" s="2"/>
      <c r="I5" s="2"/>
    </row>
    <row r="6" spans="1:15" s="11" customFormat="1" ht="13.5" customHeight="1" x14ac:dyDescent="0.25">
      <c r="A6" s="3" t="s">
        <v>34</v>
      </c>
      <c r="B6"/>
      <c r="C6" s="8"/>
      <c r="D6" s="43"/>
      <c r="E6" s="9"/>
      <c r="F6"/>
      <c r="G6"/>
      <c r="H6"/>
      <c r="I6"/>
    </row>
    <row r="7" spans="1:15" s="11" customFormat="1" ht="13.5" customHeight="1" x14ac:dyDescent="0.25">
      <c r="A7"/>
      <c r="B7" s="19" t="s">
        <v>35</v>
      </c>
      <c r="C7" s="40">
        <v>100</v>
      </c>
      <c r="D7" s="44" t="s">
        <v>1</v>
      </c>
      <c r="E7" s="51">
        <v>20</v>
      </c>
      <c r="F7" s="23"/>
      <c r="G7" s="23"/>
      <c r="H7" s="23"/>
      <c r="I7" s="23"/>
    </row>
    <row r="8" spans="1:15" s="11" customFormat="1" ht="13.5" customHeight="1" x14ac:dyDescent="0.25">
      <c r="A8" s="2"/>
      <c r="B8" s="19" t="s">
        <v>75</v>
      </c>
      <c r="C8" s="40">
        <v>100</v>
      </c>
      <c r="D8" s="44" t="s">
        <v>1</v>
      </c>
      <c r="E8" s="52">
        <v>450</v>
      </c>
      <c r="F8" s="24"/>
      <c r="G8" s="24"/>
      <c r="H8" s="24"/>
      <c r="I8" s="24"/>
    </row>
    <row r="9" spans="1:15" s="11" customFormat="1" ht="13.5" customHeight="1" x14ac:dyDescent="0.25">
      <c r="A9" s="2"/>
      <c r="B9" s="19" t="s">
        <v>36</v>
      </c>
      <c r="C9" s="40">
        <v>100</v>
      </c>
      <c r="D9" s="44" t="s">
        <v>1</v>
      </c>
      <c r="E9" s="52">
        <v>50</v>
      </c>
      <c r="F9" s="24"/>
      <c r="G9" s="24"/>
      <c r="H9" s="24"/>
      <c r="I9" s="24"/>
    </row>
    <row r="10" spans="1:15" s="11" customFormat="1" ht="13.5" customHeight="1" x14ac:dyDescent="0.25">
      <c r="A10" s="2"/>
      <c r="B10" s="19" t="s">
        <v>37</v>
      </c>
      <c r="C10" s="41">
        <v>100</v>
      </c>
      <c r="D10" s="45" t="s">
        <v>1</v>
      </c>
      <c r="E10" s="53">
        <v>5</v>
      </c>
      <c r="F10" s="24"/>
      <c r="G10" s="24"/>
      <c r="H10" s="24"/>
      <c r="I10" s="24"/>
    </row>
    <row r="11" spans="1:15" s="14" customFormat="1" ht="13.5" customHeight="1" x14ac:dyDescent="0.25">
      <c r="A11" s="12" t="s">
        <v>34</v>
      </c>
      <c r="B11" s="13"/>
      <c r="C11" s="13"/>
      <c r="D11" s="13"/>
      <c r="E11" s="25">
        <f>SUM(E7:E10)</f>
        <v>525</v>
      </c>
      <c r="F11" s="25">
        <f t="shared" ref="F11:I11" si="0">E52</f>
        <v>484</v>
      </c>
      <c r="G11" s="25">
        <f t="shared" si="0"/>
        <v>451</v>
      </c>
      <c r="H11" s="25">
        <f t="shared" si="0"/>
        <v>448</v>
      </c>
      <c r="I11" s="25">
        <f t="shared" si="0"/>
        <v>432</v>
      </c>
      <c r="J11" s="64" t="s">
        <v>5</v>
      </c>
      <c r="L11"/>
      <c r="M11"/>
      <c r="N11"/>
      <c r="O11"/>
    </row>
    <row r="12" spans="1:15" ht="13.5" customHeight="1" x14ac:dyDescent="0.25">
      <c r="A12" s="3" t="s">
        <v>40</v>
      </c>
      <c r="B12" s="4"/>
      <c r="C12" s="4"/>
      <c r="D12" s="4"/>
      <c r="E12" s="26"/>
      <c r="F12" s="26"/>
      <c r="G12" s="26"/>
      <c r="H12" s="26"/>
      <c r="I12" s="26"/>
      <c r="J12" s="54"/>
    </row>
    <row r="13" spans="1:15" ht="13.5" customHeight="1" x14ac:dyDescent="0.25">
      <c r="A13" s="3"/>
      <c r="B13" s="4" t="s">
        <v>43</v>
      </c>
      <c r="C13" s="4">
        <v>3</v>
      </c>
      <c r="D13" s="37" t="s">
        <v>1</v>
      </c>
      <c r="E13" s="26">
        <v>200</v>
      </c>
      <c r="F13" s="26">
        <v>220</v>
      </c>
      <c r="G13" s="26">
        <v>240</v>
      </c>
      <c r="H13" s="26">
        <v>240</v>
      </c>
      <c r="I13" s="26">
        <v>250</v>
      </c>
      <c r="J13" s="55">
        <f>SUM(E13:I13)</f>
        <v>1150</v>
      </c>
      <c r="K13" s="10"/>
    </row>
    <row r="14" spans="1:15" s="2" customFormat="1" ht="13.5" customHeight="1" x14ac:dyDescent="0.25">
      <c r="A14" s="5"/>
      <c r="B14" s="4" t="s">
        <v>44</v>
      </c>
      <c r="C14" s="4">
        <v>695</v>
      </c>
      <c r="D14" s="37" t="s">
        <v>1</v>
      </c>
      <c r="E14" s="26"/>
      <c r="F14" s="26"/>
      <c r="G14" s="26">
        <v>10</v>
      </c>
      <c r="H14" s="26">
        <v>0</v>
      </c>
      <c r="I14" s="26">
        <v>0</v>
      </c>
      <c r="J14" s="55">
        <f>SUM(E14:I14)</f>
        <v>10</v>
      </c>
    </row>
    <row r="15" spans="1:15" ht="13.5" customHeight="1" x14ac:dyDescent="0.25">
      <c r="A15" s="3"/>
      <c r="B15" s="97" t="s">
        <v>45</v>
      </c>
      <c r="C15" s="47">
        <v>3</v>
      </c>
      <c r="D15" s="37" t="s">
        <v>1</v>
      </c>
      <c r="E15" s="26"/>
      <c r="F15" s="26"/>
      <c r="G15" s="26"/>
      <c r="H15" s="26"/>
      <c r="I15" s="26"/>
      <c r="J15" s="43"/>
    </row>
    <row r="16" spans="1:15" ht="13.5" customHeight="1" x14ac:dyDescent="0.25">
      <c r="A16" s="3"/>
      <c r="B16" s="4"/>
      <c r="C16" s="4"/>
      <c r="D16" s="4"/>
      <c r="E16" s="27">
        <f t="shared" ref="E16:I16" si="1">SUM(E13:E15)</f>
        <v>200</v>
      </c>
      <c r="F16" s="27">
        <f t="shared" si="1"/>
        <v>220</v>
      </c>
      <c r="G16" s="27">
        <f t="shared" si="1"/>
        <v>250</v>
      </c>
      <c r="H16" s="27">
        <f t="shared" si="1"/>
        <v>240</v>
      </c>
      <c r="I16" s="27">
        <f t="shared" si="1"/>
        <v>250</v>
      </c>
      <c r="J16" s="57">
        <f>SUM(E16:I16)</f>
        <v>1160</v>
      </c>
    </row>
    <row r="17" spans="1:11" ht="13.5" customHeight="1" x14ac:dyDescent="0.25">
      <c r="A17" s="3" t="s">
        <v>41</v>
      </c>
      <c r="B17" s="4"/>
      <c r="C17" s="4"/>
      <c r="D17" s="4"/>
      <c r="E17" s="28">
        <f t="shared" ref="E17:I17" si="2">SUM(E11:E14)</f>
        <v>725</v>
      </c>
      <c r="F17" s="28">
        <f t="shared" si="2"/>
        <v>704</v>
      </c>
      <c r="G17" s="28">
        <f t="shared" si="2"/>
        <v>701</v>
      </c>
      <c r="H17" s="28">
        <f t="shared" si="2"/>
        <v>688</v>
      </c>
      <c r="I17" s="28">
        <f t="shared" si="2"/>
        <v>682</v>
      </c>
      <c r="J17" s="43"/>
    </row>
    <row r="18" spans="1:11" ht="13.5" customHeight="1" x14ac:dyDescent="0.25">
      <c r="A18" s="3" t="s">
        <v>42</v>
      </c>
      <c r="B18" s="4"/>
      <c r="C18" s="4"/>
      <c r="D18" s="4"/>
      <c r="E18" s="29"/>
      <c r="F18" s="29"/>
      <c r="G18" s="29"/>
      <c r="H18" s="29"/>
      <c r="I18" s="29"/>
      <c r="J18" s="43"/>
    </row>
    <row r="19" spans="1:11" ht="13.5" customHeight="1" x14ac:dyDescent="0.25">
      <c r="A19" s="3"/>
      <c r="B19" s="4" t="s">
        <v>46</v>
      </c>
      <c r="C19" s="4">
        <v>4</v>
      </c>
      <c r="D19" s="37" t="s">
        <v>2</v>
      </c>
      <c r="E19" s="26">
        <v>-100</v>
      </c>
      <c r="F19" s="26">
        <v>-100</v>
      </c>
      <c r="G19" s="26">
        <v>-100</v>
      </c>
      <c r="H19" s="26">
        <v>-100</v>
      </c>
      <c r="I19" s="26">
        <v>-100</v>
      </c>
      <c r="J19" s="55">
        <f t="shared" ref="J19:J32" si="3">SUM(E19:I19)</f>
        <v>-500</v>
      </c>
    </row>
    <row r="20" spans="1:11" ht="13.5" customHeight="1" x14ac:dyDescent="0.25">
      <c r="A20" s="3"/>
      <c r="B20" s="4" t="s">
        <v>47</v>
      </c>
      <c r="C20" s="4">
        <v>5</v>
      </c>
      <c r="D20" s="37" t="s">
        <v>2</v>
      </c>
      <c r="E20" s="26">
        <v>-90</v>
      </c>
      <c r="F20" s="26">
        <v>-90</v>
      </c>
      <c r="G20" s="26">
        <v>-90</v>
      </c>
      <c r="H20" s="26">
        <v>-90</v>
      </c>
      <c r="I20" s="26">
        <v>-90</v>
      </c>
      <c r="J20" s="55">
        <f t="shared" si="3"/>
        <v>-450</v>
      </c>
      <c r="K20" s="10"/>
    </row>
    <row r="21" spans="1:11" s="1" customFormat="1" ht="13.5" customHeight="1" x14ac:dyDescent="0.25">
      <c r="A21" s="3"/>
      <c r="B21" s="4" t="s">
        <v>48</v>
      </c>
      <c r="C21" s="4">
        <v>60</v>
      </c>
      <c r="D21" s="37" t="s">
        <v>2</v>
      </c>
      <c r="E21" s="26">
        <v>-16</v>
      </c>
      <c r="F21" s="26">
        <v>-16</v>
      </c>
      <c r="G21" s="26">
        <v>-16</v>
      </c>
      <c r="H21" s="26">
        <v>-16</v>
      </c>
      <c r="I21" s="26">
        <v>-16</v>
      </c>
      <c r="J21" s="55">
        <f t="shared" si="3"/>
        <v>-80</v>
      </c>
    </row>
    <row r="22" spans="1:11" ht="13.5" customHeight="1" x14ac:dyDescent="0.25">
      <c r="A22" s="3"/>
      <c r="B22" s="98" t="s">
        <v>49</v>
      </c>
      <c r="C22" s="4">
        <v>61</v>
      </c>
      <c r="D22" s="37" t="s">
        <v>2</v>
      </c>
      <c r="E22" s="26">
        <v>-10</v>
      </c>
      <c r="F22" s="26">
        <v>-10</v>
      </c>
      <c r="G22" s="26">
        <v>-10</v>
      </c>
      <c r="H22" s="26">
        <v>-10</v>
      </c>
      <c r="I22" s="26">
        <v>-10</v>
      </c>
      <c r="J22" s="55">
        <f t="shared" si="3"/>
        <v>-50</v>
      </c>
    </row>
    <row r="23" spans="1:11" s="1" customFormat="1" ht="13.5" customHeight="1" x14ac:dyDescent="0.25">
      <c r="A23" s="3"/>
      <c r="B23" s="4" t="s">
        <v>50</v>
      </c>
      <c r="C23" s="4">
        <v>62</v>
      </c>
      <c r="D23" s="37" t="s">
        <v>2</v>
      </c>
      <c r="E23" s="26">
        <v>-2</v>
      </c>
      <c r="F23" s="26">
        <v>-2</v>
      </c>
      <c r="G23" s="26">
        <v>-2</v>
      </c>
      <c r="H23" s="26">
        <v>-2</v>
      </c>
      <c r="I23" s="26">
        <v>-2</v>
      </c>
      <c r="J23" s="55">
        <f t="shared" si="3"/>
        <v>-10</v>
      </c>
    </row>
    <row r="24" spans="1:11" s="1" customFormat="1" ht="13.5" customHeight="1" x14ac:dyDescent="0.25">
      <c r="A24" s="3"/>
      <c r="B24" s="4" t="s">
        <v>51</v>
      </c>
      <c r="C24" s="4">
        <v>63</v>
      </c>
      <c r="D24" s="37" t="s">
        <v>2</v>
      </c>
      <c r="E24" s="26">
        <v>-3</v>
      </c>
      <c r="F24" s="26">
        <v>-3</v>
      </c>
      <c r="G24" s="26">
        <v>-3</v>
      </c>
      <c r="H24" s="26">
        <v>-3</v>
      </c>
      <c r="I24" s="26">
        <v>-3</v>
      </c>
      <c r="J24" s="55">
        <f t="shared" si="3"/>
        <v>-15</v>
      </c>
    </row>
    <row r="25" spans="1:11" s="1" customFormat="1" ht="13.5" customHeight="1" x14ac:dyDescent="0.25">
      <c r="A25" s="3"/>
      <c r="B25" s="4" t="s">
        <v>52</v>
      </c>
      <c r="C25" s="4">
        <v>64</v>
      </c>
      <c r="D25" s="37" t="s">
        <v>2</v>
      </c>
      <c r="E25" s="26">
        <v>-8</v>
      </c>
      <c r="F25" s="26">
        <v>-8</v>
      </c>
      <c r="G25" s="26">
        <v>-8</v>
      </c>
      <c r="H25" s="26">
        <v>-8</v>
      </c>
      <c r="I25" s="26">
        <v>-8</v>
      </c>
      <c r="J25" s="55">
        <f t="shared" si="3"/>
        <v>-40</v>
      </c>
    </row>
    <row r="26" spans="1:11" s="1" customFormat="1" ht="13.5" customHeight="1" x14ac:dyDescent="0.25">
      <c r="A26" s="3"/>
      <c r="B26" s="4" t="s">
        <v>53</v>
      </c>
      <c r="C26" s="4">
        <v>65</v>
      </c>
      <c r="D26" s="37" t="s">
        <v>2</v>
      </c>
      <c r="E26" s="26">
        <v>-20</v>
      </c>
      <c r="F26" s="26">
        <v>-20</v>
      </c>
      <c r="G26" s="26">
        <v>-20</v>
      </c>
      <c r="H26" s="26">
        <v>-20</v>
      </c>
      <c r="I26" s="26">
        <v>-20</v>
      </c>
      <c r="J26" s="55">
        <f t="shared" si="3"/>
        <v>-100</v>
      </c>
    </row>
    <row r="27" spans="1:11" s="1" customFormat="1" ht="13.5" customHeight="1" x14ac:dyDescent="0.25">
      <c r="A27" s="3"/>
      <c r="B27" s="4" t="s">
        <v>54</v>
      </c>
      <c r="C27" s="4">
        <v>66</v>
      </c>
      <c r="D27" s="37" t="s">
        <v>2</v>
      </c>
      <c r="E27" s="26">
        <v>-2</v>
      </c>
      <c r="F27" s="26">
        <v>-2</v>
      </c>
      <c r="G27" s="26">
        <v>-2</v>
      </c>
      <c r="H27" s="26">
        <v>-2</v>
      </c>
      <c r="I27" s="26">
        <v>-2</v>
      </c>
      <c r="J27" s="55">
        <f t="shared" si="3"/>
        <v>-10</v>
      </c>
    </row>
    <row r="28" spans="1:11" s="1" customFormat="1" ht="13.5" customHeight="1" x14ac:dyDescent="0.25">
      <c r="A28" s="3"/>
      <c r="B28" s="4" t="s">
        <v>55</v>
      </c>
      <c r="C28" s="4">
        <v>67</v>
      </c>
      <c r="D28" s="37" t="s">
        <v>2</v>
      </c>
      <c r="E28" s="26">
        <v>-2</v>
      </c>
      <c r="F28" s="26">
        <v>-2</v>
      </c>
      <c r="G28" s="26">
        <v>-2</v>
      </c>
      <c r="H28" s="26">
        <v>-2</v>
      </c>
      <c r="I28" s="26">
        <v>-2</v>
      </c>
      <c r="J28" s="55">
        <f t="shared" si="3"/>
        <v>-10</v>
      </c>
    </row>
    <row r="29" spans="1:11" s="1" customFormat="1" ht="13.5" customHeight="1" x14ac:dyDescent="0.25">
      <c r="A29" s="3"/>
      <c r="B29" s="4" t="s">
        <v>56</v>
      </c>
      <c r="C29" s="4">
        <v>690</v>
      </c>
      <c r="D29" s="37" t="s">
        <v>2</v>
      </c>
      <c r="E29" s="26">
        <v>-3</v>
      </c>
      <c r="F29" s="26"/>
      <c r="G29" s="26"/>
      <c r="H29" s="26">
        <v>-3</v>
      </c>
      <c r="I29" s="26"/>
      <c r="J29" s="55">
        <f t="shared" si="3"/>
        <v>-6</v>
      </c>
    </row>
    <row r="30" spans="1:11" s="1" customFormat="1" ht="13.5" customHeight="1" x14ac:dyDescent="0.25">
      <c r="A30" s="3"/>
      <c r="B30" s="4" t="s">
        <v>57</v>
      </c>
      <c r="C30" s="4">
        <v>89</v>
      </c>
      <c r="D30" s="37" t="s">
        <v>2</v>
      </c>
      <c r="E30" s="30"/>
      <c r="F30" s="30"/>
      <c r="G30" s="30"/>
      <c r="H30" s="30"/>
      <c r="I30" s="30"/>
      <c r="J30" s="55">
        <f t="shared" ref="J30" si="4">SUM(E30:I30)</f>
        <v>0</v>
      </c>
    </row>
    <row r="31" spans="1:11" ht="13.5" customHeight="1" x14ac:dyDescent="0.25">
      <c r="A31" s="3"/>
      <c r="B31" s="4" t="s">
        <v>58</v>
      </c>
      <c r="C31" s="4"/>
      <c r="D31" s="37" t="s">
        <v>2</v>
      </c>
      <c r="E31" s="30"/>
      <c r="F31" s="30"/>
      <c r="G31" s="30"/>
      <c r="H31" s="30"/>
      <c r="I31" s="30"/>
      <c r="J31" s="55">
        <f t="shared" si="3"/>
        <v>0</v>
      </c>
    </row>
    <row r="32" spans="1:11" ht="13.5" customHeight="1" x14ac:dyDescent="0.25">
      <c r="A32" s="3"/>
      <c r="B32" s="4"/>
      <c r="C32" s="4"/>
      <c r="D32" s="4"/>
      <c r="E32" s="27">
        <f>SUM(E19:E31)</f>
        <v>-256</v>
      </c>
      <c r="F32" s="27">
        <f t="shared" ref="F32:I32" si="5">SUM(F19:F31)</f>
        <v>-253</v>
      </c>
      <c r="G32" s="27">
        <f t="shared" si="5"/>
        <v>-253</v>
      </c>
      <c r="H32" s="27">
        <f t="shared" si="5"/>
        <v>-256</v>
      </c>
      <c r="I32" s="27">
        <f t="shared" si="5"/>
        <v>-253</v>
      </c>
      <c r="J32" s="57">
        <f t="shared" si="3"/>
        <v>-1271</v>
      </c>
    </row>
    <row r="33" spans="1:15" ht="13.5" customHeight="1" x14ac:dyDescent="0.25">
      <c r="A33" s="3" t="s">
        <v>59</v>
      </c>
      <c r="B33" s="4"/>
      <c r="C33" s="4"/>
      <c r="D33" s="4"/>
      <c r="E33" s="26"/>
      <c r="F33" s="26"/>
      <c r="G33" s="26"/>
      <c r="H33" s="26"/>
      <c r="I33" s="26"/>
      <c r="J33" s="43"/>
    </row>
    <row r="34" spans="1:15" ht="13.5" customHeight="1" x14ac:dyDescent="0.25">
      <c r="A34" s="3"/>
      <c r="B34" s="48" t="s">
        <v>60</v>
      </c>
      <c r="C34" s="49" t="s">
        <v>4</v>
      </c>
      <c r="D34" s="37" t="s">
        <v>3</v>
      </c>
      <c r="E34" s="26"/>
      <c r="F34" s="26"/>
      <c r="G34" s="26"/>
      <c r="H34" s="26"/>
      <c r="I34" s="26"/>
      <c r="J34" s="59">
        <f>SUM(E34:I34)</f>
        <v>0</v>
      </c>
      <c r="O34" s="4"/>
    </row>
    <row r="35" spans="1:15" ht="13.5" customHeight="1" x14ac:dyDescent="0.25">
      <c r="A35" s="3"/>
      <c r="B35" s="4" t="s">
        <v>76</v>
      </c>
      <c r="C35" s="4">
        <v>85</v>
      </c>
      <c r="D35" s="37" t="s">
        <v>3</v>
      </c>
      <c r="E35" s="26"/>
      <c r="F35" s="26"/>
      <c r="G35" s="26"/>
      <c r="H35" s="26"/>
      <c r="I35" s="26"/>
      <c r="J35" s="55">
        <f>SUM(E35:I35)</f>
        <v>0</v>
      </c>
    </row>
    <row r="36" spans="1:15" ht="13.5" customHeight="1" x14ac:dyDescent="0.25">
      <c r="A36" s="3"/>
      <c r="B36" s="4"/>
      <c r="C36" s="4"/>
      <c r="D36" s="4"/>
      <c r="E36" s="27">
        <f t="shared" ref="E36:I36" si="6">SUM(E34:E35)</f>
        <v>0</v>
      </c>
      <c r="F36" s="27">
        <f t="shared" si="6"/>
        <v>0</v>
      </c>
      <c r="G36" s="27">
        <f t="shared" si="6"/>
        <v>0</v>
      </c>
      <c r="H36" s="27">
        <f t="shared" si="6"/>
        <v>0</v>
      </c>
      <c r="I36" s="27">
        <f t="shared" si="6"/>
        <v>0</v>
      </c>
      <c r="J36" s="57">
        <f>SUM(E36:I36)</f>
        <v>0</v>
      </c>
    </row>
    <row r="37" spans="1:15" ht="13.5" customHeight="1" x14ac:dyDescent="0.25">
      <c r="A37" s="3" t="s">
        <v>61</v>
      </c>
      <c r="B37" s="4"/>
      <c r="C37" s="4"/>
      <c r="D37" s="4"/>
      <c r="E37" s="29"/>
      <c r="F37" s="29"/>
      <c r="G37" s="29"/>
      <c r="H37" s="29"/>
      <c r="I37" s="29"/>
      <c r="J37" s="43"/>
    </row>
    <row r="38" spans="1:15" ht="13.5" customHeight="1" x14ac:dyDescent="0.25">
      <c r="A38" s="22"/>
      <c r="B38" s="4" t="s">
        <v>63</v>
      </c>
      <c r="C38" s="4">
        <v>140</v>
      </c>
      <c r="D38" s="37" t="s">
        <v>3</v>
      </c>
      <c r="E38" s="29">
        <v>15</v>
      </c>
      <c r="F38" s="29"/>
      <c r="G38" s="29"/>
      <c r="H38" s="29"/>
      <c r="I38" s="29"/>
      <c r="J38" s="59">
        <f t="shared" ref="J38:J43" si="7">SUM(E38:I38)</f>
        <v>15</v>
      </c>
    </row>
    <row r="39" spans="1:15" ht="13.5" customHeight="1" x14ac:dyDescent="0.25">
      <c r="A39" s="22"/>
      <c r="B39" s="4" t="s">
        <v>62</v>
      </c>
      <c r="C39" s="4">
        <v>148</v>
      </c>
      <c r="D39" s="37" t="s">
        <v>3</v>
      </c>
      <c r="E39" s="29"/>
      <c r="F39" s="29"/>
      <c r="G39" s="29"/>
      <c r="H39" s="29"/>
      <c r="I39" s="29"/>
      <c r="J39" s="55">
        <f t="shared" si="7"/>
        <v>0</v>
      </c>
    </row>
    <row r="40" spans="1:15" ht="13.5" customHeight="1" x14ac:dyDescent="0.25">
      <c r="A40" s="22"/>
      <c r="B40" s="4" t="s">
        <v>64</v>
      </c>
      <c r="C40" s="4">
        <v>150</v>
      </c>
      <c r="D40" s="37" t="s">
        <v>3</v>
      </c>
      <c r="E40" s="29"/>
      <c r="F40" s="29"/>
      <c r="G40" s="29"/>
      <c r="H40" s="29"/>
      <c r="I40" s="29"/>
      <c r="J40" s="55">
        <f t="shared" si="7"/>
        <v>0</v>
      </c>
    </row>
    <row r="41" spans="1:15" ht="13.5" customHeight="1" x14ac:dyDescent="0.25">
      <c r="A41" s="22"/>
      <c r="B41" s="4" t="s">
        <v>65</v>
      </c>
      <c r="C41" s="4">
        <v>160</v>
      </c>
      <c r="D41" s="37" t="s">
        <v>3</v>
      </c>
      <c r="E41" s="29"/>
      <c r="F41" s="29"/>
      <c r="G41" s="29"/>
      <c r="H41" s="29"/>
      <c r="I41" s="29"/>
      <c r="J41" s="55">
        <f t="shared" si="7"/>
        <v>0</v>
      </c>
    </row>
    <row r="42" spans="1:15" ht="13.5" customHeight="1" x14ac:dyDescent="0.25">
      <c r="A42" s="22"/>
      <c r="B42" s="4" t="s">
        <v>66</v>
      </c>
      <c r="C42" s="4">
        <v>170</v>
      </c>
      <c r="D42" s="37" t="s">
        <v>3</v>
      </c>
      <c r="E42" s="29"/>
      <c r="F42" s="29"/>
      <c r="G42" s="29"/>
      <c r="H42" s="29"/>
      <c r="I42" s="29"/>
      <c r="J42" s="56">
        <f t="shared" si="7"/>
        <v>0</v>
      </c>
    </row>
    <row r="43" spans="1:15" ht="13.5" customHeight="1" x14ac:dyDescent="0.25">
      <c r="A43" s="3"/>
      <c r="B43" s="4"/>
      <c r="C43" s="4"/>
      <c r="D43" s="4"/>
      <c r="E43" s="27">
        <f t="shared" ref="E43:I43" si="8">SUM(E38:E42)</f>
        <v>15</v>
      </c>
      <c r="F43" s="27">
        <f t="shared" si="8"/>
        <v>0</v>
      </c>
      <c r="G43" s="27">
        <f t="shared" si="8"/>
        <v>0</v>
      </c>
      <c r="H43" s="27">
        <f t="shared" si="8"/>
        <v>0</v>
      </c>
      <c r="I43" s="27">
        <f t="shared" si="8"/>
        <v>0</v>
      </c>
      <c r="J43" s="57">
        <f t="shared" si="7"/>
        <v>15</v>
      </c>
    </row>
    <row r="44" spans="1:15" ht="13.5" customHeight="1" x14ac:dyDescent="0.25">
      <c r="A44" s="3" t="s">
        <v>67</v>
      </c>
      <c r="B44" s="4"/>
      <c r="C44" s="4"/>
      <c r="D44" s="4"/>
      <c r="E44" s="26"/>
      <c r="F44" s="26"/>
      <c r="G44" s="26"/>
      <c r="H44" s="26"/>
      <c r="I44" s="26"/>
      <c r="J44" s="43"/>
    </row>
    <row r="45" spans="1:15" ht="13.5" customHeight="1" x14ac:dyDescent="0.25">
      <c r="A45" s="3"/>
      <c r="B45" s="4" t="s">
        <v>68</v>
      </c>
      <c r="C45" s="4">
        <v>2</v>
      </c>
      <c r="D45" s="37" t="s">
        <v>1</v>
      </c>
      <c r="E45" s="26"/>
      <c r="F45" s="26"/>
      <c r="G45" s="26"/>
      <c r="H45" s="26"/>
      <c r="I45" s="26"/>
      <c r="J45" s="59">
        <f t="shared" ref="J45:J50" si="9">SUM(E45:I45)</f>
        <v>0</v>
      </c>
    </row>
    <row r="46" spans="1:15" ht="13.5" customHeight="1" x14ac:dyDescent="0.25">
      <c r="A46" s="3"/>
      <c r="B46" s="98" t="s">
        <v>77</v>
      </c>
      <c r="C46" s="4">
        <v>2</v>
      </c>
      <c r="D46" s="37" t="s">
        <v>2</v>
      </c>
      <c r="E46" s="26"/>
      <c r="F46" s="26"/>
      <c r="G46" s="26"/>
      <c r="H46" s="26"/>
      <c r="I46" s="26"/>
      <c r="J46" s="55">
        <f t="shared" si="9"/>
        <v>0</v>
      </c>
    </row>
    <row r="47" spans="1:15" ht="13.5" customHeight="1" x14ac:dyDescent="0.25">
      <c r="A47" s="3"/>
      <c r="B47" s="48" t="s">
        <v>78</v>
      </c>
      <c r="C47" s="4">
        <v>28</v>
      </c>
      <c r="D47" s="37" t="s">
        <v>3</v>
      </c>
      <c r="E47" s="26"/>
      <c r="F47" s="26"/>
      <c r="G47" s="26"/>
      <c r="H47" s="26"/>
      <c r="I47" s="26"/>
      <c r="J47" s="55">
        <f t="shared" si="9"/>
        <v>0</v>
      </c>
    </row>
    <row r="48" spans="1:15" ht="13.5" customHeight="1" x14ac:dyDescent="0.25">
      <c r="A48" s="3"/>
      <c r="B48" s="4" t="s">
        <v>79</v>
      </c>
      <c r="C48" s="4">
        <v>28</v>
      </c>
      <c r="D48" s="37" t="s">
        <v>2</v>
      </c>
      <c r="E48" s="26">
        <v>0</v>
      </c>
      <c r="F48" s="26">
        <v>0</v>
      </c>
      <c r="G48" s="26">
        <v>0</v>
      </c>
      <c r="H48" s="26">
        <v>0</v>
      </c>
      <c r="I48" s="26">
        <v>-15</v>
      </c>
      <c r="J48" s="55">
        <f t="shared" si="9"/>
        <v>-15</v>
      </c>
    </row>
    <row r="49" spans="1:10" ht="13.5" customHeight="1" x14ac:dyDescent="0.25">
      <c r="A49" s="3"/>
      <c r="B49" s="4" t="s">
        <v>69</v>
      </c>
      <c r="C49" s="4">
        <v>28</v>
      </c>
      <c r="D49" s="37" t="s">
        <v>3</v>
      </c>
      <c r="E49" s="26"/>
      <c r="F49" s="26"/>
      <c r="G49" s="26"/>
      <c r="H49" s="26"/>
      <c r="I49" s="26"/>
      <c r="J49" s="56">
        <f t="shared" si="9"/>
        <v>0</v>
      </c>
    </row>
    <row r="50" spans="1:10" ht="13.5" customHeight="1" x14ac:dyDescent="0.25">
      <c r="A50" s="3"/>
      <c r="B50" s="4"/>
      <c r="C50" s="4"/>
      <c r="D50" s="4"/>
      <c r="E50" s="27">
        <f t="shared" ref="E50:I50" si="10">SUM(E45:E49)</f>
        <v>0</v>
      </c>
      <c r="F50" s="27">
        <f t="shared" si="10"/>
        <v>0</v>
      </c>
      <c r="G50" s="27">
        <f t="shared" si="10"/>
        <v>0</v>
      </c>
      <c r="H50" s="27">
        <f t="shared" si="10"/>
        <v>0</v>
      </c>
      <c r="I50" s="27">
        <f t="shared" si="10"/>
        <v>-15</v>
      </c>
      <c r="J50" s="56">
        <f t="shared" si="9"/>
        <v>-15</v>
      </c>
    </row>
    <row r="51" spans="1:10" ht="13.5" customHeight="1" x14ac:dyDescent="0.25">
      <c r="A51" s="3"/>
      <c r="B51" s="4"/>
      <c r="C51" s="4"/>
      <c r="D51" s="4"/>
      <c r="E51" s="31"/>
      <c r="F51" s="31"/>
      <c r="G51" s="31"/>
      <c r="H51" s="31"/>
      <c r="I51" s="31"/>
    </row>
    <row r="52" spans="1:10" s="14" customFormat="1" ht="13.5" customHeight="1" x14ac:dyDescent="0.25">
      <c r="A52" s="12" t="s">
        <v>70</v>
      </c>
      <c r="B52" s="13"/>
      <c r="C52" s="13"/>
      <c r="D52" s="13"/>
      <c r="E52" s="32">
        <f t="shared" ref="E52:I52" si="11">E17+E32+E36+E43+E50</f>
        <v>484</v>
      </c>
      <c r="F52" s="32">
        <f t="shared" si="11"/>
        <v>451</v>
      </c>
      <c r="G52" s="32">
        <f t="shared" si="11"/>
        <v>448</v>
      </c>
      <c r="H52" s="32">
        <f t="shared" si="11"/>
        <v>432</v>
      </c>
      <c r="I52" s="32">
        <f t="shared" si="11"/>
        <v>414</v>
      </c>
    </row>
    <row r="53" spans="1:10" ht="13.5" customHeight="1" x14ac:dyDescent="0.25">
      <c r="A53" s="8"/>
      <c r="B53" s="9"/>
      <c r="C53" s="9"/>
      <c r="D53" s="9"/>
      <c r="E53" s="33"/>
      <c r="F53" s="33"/>
      <c r="G53" s="33"/>
      <c r="H53" s="33"/>
      <c r="I53" s="33"/>
    </row>
    <row r="54" spans="1:10" s="1" customFormat="1" ht="13.5" customHeight="1" x14ac:dyDescent="0.25">
      <c r="A54" s="6" t="s">
        <v>71</v>
      </c>
      <c r="B54" s="7"/>
      <c r="C54" s="7"/>
      <c r="D54" s="7"/>
      <c r="E54" s="34"/>
      <c r="F54" s="34"/>
      <c r="G54" s="34"/>
      <c r="H54" s="34"/>
      <c r="I54" s="34"/>
    </row>
    <row r="55" spans="1:10" ht="13.5" customHeight="1" x14ac:dyDescent="0.25">
      <c r="A55" s="8"/>
      <c r="B55" s="21" t="s">
        <v>72</v>
      </c>
      <c r="C55" s="21"/>
      <c r="D55" s="37" t="s">
        <v>1</v>
      </c>
      <c r="E55" s="26">
        <v>50</v>
      </c>
      <c r="F55" s="26">
        <v>50</v>
      </c>
      <c r="G55" s="26">
        <v>50</v>
      </c>
      <c r="H55" s="26">
        <v>50</v>
      </c>
      <c r="I55" s="26">
        <v>50</v>
      </c>
    </row>
    <row r="56" spans="1:10" ht="13.5" customHeight="1" x14ac:dyDescent="0.25">
      <c r="A56" s="8"/>
      <c r="B56" s="21" t="s">
        <v>73</v>
      </c>
      <c r="C56" s="21"/>
      <c r="D56" s="37" t="s">
        <v>1</v>
      </c>
      <c r="E56" s="26">
        <v>80</v>
      </c>
      <c r="F56" s="26">
        <v>80</v>
      </c>
      <c r="G56" s="26">
        <v>80</v>
      </c>
      <c r="H56" s="26">
        <v>80</v>
      </c>
      <c r="I56" s="26">
        <v>80</v>
      </c>
    </row>
    <row r="57" spans="1:10" ht="13.5" customHeight="1" x14ac:dyDescent="0.25">
      <c r="A57" s="8"/>
      <c r="B57" s="9"/>
      <c r="C57" s="9"/>
      <c r="D57" s="9"/>
      <c r="E57" s="35"/>
      <c r="F57" s="35"/>
      <c r="G57" s="35"/>
      <c r="H57" s="35"/>
      <c r="I57" s="35"/>
    </row>
    <row r="58" spans="1:10" s="14" customFormat="1" ht="13.5" customHeight="1" x14ac:dyDescent="0.25">
      <c r="A58" s="15" t="s">
        <v>74</v>
      </c>
      <c r="B58" s="16"/>
      <c r="C58" s="16"/>
      <c r="D58" s="16"/>
      <c r="E58" s="36">
        <f t="shared" ref="E58:I58" si="12">SUM(E52:E57)</f>
        <v>614</v>
      </c>
      <c r="F58" s="36">
        <f t="shared" si="12"/>
        <v>581</v>
      </c>
      <c r="G58" s="36">
        <f t="shared" si="12"/>
        <v>578</v>
      </c>
      <c r="H58" s="36">
        <f t="shared" si="12"/>
        <v>562</v>
      </c>
      <c r="I58" s="36">
        <f t="shared" si="12"/>
        <v>544</v>
      </c>
    </row>
    <row r="59" spans="1:10" ht="13.5" customHeight="1" x14ac:dyDescent="0.25">
      <c r="E59" s="23"/>
      <c r="F59" s="23"/>
      <c r="G59" s="23"/>
      <c r="H59" s="23"/>
      <c r="I59" s="23"/>
    </row>
    <row r="60" spans="1:10" x14ac:dyDescent="0.25">
      <c r="B60" s="19"/>
      <c r="E60" s="23"/>
      <c r="F60" s="23"/>
      <c r="G60" s="23"/>
      <c r="H60" s="23"/>
      <c r="I60" s="23"/>
    </row>
    <row r="61" spans="1:10" x14ac:dyDescent="0.25">
      <c r="E61" s="23"/>
      <c r="F61" s="23"/>
      <c r="G61" s="23"/>
      <c r="H61" s="23"/>
      <c r="I61" s="23"/>
    </row>
  </sheetData>
  <pageMargins left="0.39370078740157483" right="0.39370078740157483" top="0.43307086614173229" bottom="0.55118110236220474" header="0.35433070866141736" footer="0.27559055118110237"/>
  <pageSetup paperSize="9" scale="66" orientation="landscape" r:id="rId1"/>
  <headerFooter alignWithMargins="0">
    <oddHeader xml:space="preserve">&amp;L&amp;"Arial,Fett"&amp;14 &amp;C&amp;"Arial,Fett"&amp;14 &amp;R&amp;"Arial,Fett"&amp;14 </oddHeader>
    <oddFooter xml:space="preserve">&amp;L &amp;R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Remarques Paramètres</vt:lpstr>
      <vt:lpstr>Planification mensuelle</vt:lpstr>
      <vt:lpstr>Planification trimestrielle</vt:lpstr>
      <vt:lpstr>'Planification mensuelle'!Zone_d_impression</vt:lpstr>
      <vt:lpstr>'Planification trimestrielle'!Zone_d_impression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Der Verwaltungsrat, 4. Aufl., Muster und Checklisten</dc:subject>
  <dc:creator/>
  <cp:lastModifiedBy/>
  <dcterms:created xsi:type="dcterms:W3CDTF">2014-06-25T08:25:32Z</dcterms:created>
  <dcterms:modified xsi:type="dcterms:W3CDTF">2024-07-08T18:39:15Z</dcterms:modified>
</cp:coreProperties>
</file>